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2023年北塔区本级支出表" sheetId="1" r:id="rId1"/>
  </sheets>
  <calcPr calcId="144525"/>
</workbook>
</file>

<file path=xl/sharedStrings.xml><?xml version="1.0" encoding="utf-8"?>
<sst xmlns="http://schemas.openxmlformats.org/spreadsheetml/2006/main" count="464" uniqueCount="401">
  <si>
    <t>2023年北塔区本级支出表</t>
  </si>
  <si>
    <t>单位：万元</t>
  </si>
  <si>
    <t>科目编码</t>
  </si>
  <si>
    <t>科目名称</t>
  </si>
  <si>
    <t>合计</t>
  </si>
  <si>
    <t>备注</t>
  </si>
  <si>
    <t>201</t>
  </si>
  <si>
    <t>一般公共服务支出</t>
  </si>
  <si>
    <t xml:space="preserve">  20131</t>
  </si>
  <si>
    <t xml:space="preserve">  党委办公厅（室）及相关机构事务</t>
  </si>
  <si>
    <t xml:space="preserve">   2013101</t>
  </si>
  <si>
    <t xml:space="preserve">   行政运行</t>
  </si>
  <si>
    <t xml:space="preserve">   2013102</t>
  </si>
  <si>
    <t xml:space="preserve">   一般行政管理事务</t>
  </si>
  <si>
    <t xml:space="preserve">   2013105</t>
  </si>
  <si>
    <t xml:space="preserve">   专项业务</t>
  </si>
  <si>
    <t xml:space="preserve">   2013199</t>
  </si>
  <si>
    <t xml:space="preserve">   其他党委办公厅（室）及相关机构事务支出</t>
  </si>
  <si>
    <t xml:space="preserve">  20101</t>
  </si>
  <si>
    <t xml:space="preserve">  人大事务</t>
  </si>
  <si>
    <t xml:space="preserve">   2010101</t>
  </si>
  <si>
    <t xml:space="preserve">   2010102</t>
  </si>
  <si>
    <t xml:space="preserve">  20103</t>
  </si>
  <si>
    <t xml:space="preserve">  政府办公厅（室）及相关机构事务</t>
  </si>
  <si>
    <t xml:space="preserve">   2010301</t>
  </si>
  <si>
    <t xml:space="preserve">   2010350</t>
  </si>
  <si>
    <t xml:space="preserve">   2010308</t>
  </si>
  <si>
    <t xml:space="preserve">   信访事务</t>
  </si>
  <si>
    <t xml:space="preserve">   2010305</t>
  </si>
  <si>
    <t xml:space="preserve">   专项业务及机关事务管理</t>
  </si>
  <si>
    <t xml:space="preserve">   2010302</t>
  </si>
  <si>
    <t xml:space="preserve">   2010303</t>
  </si>
  <si>
    <t xml:space="preserve">   机关服务</t>
  </si>
  <si>
    <t xml:space="preserve">   2010399</t>
  </si>
  <si>
    <t xml:space="preserve">   其他政府办公厅（室）及相关机构事务支出</t>
  </si>
  <si>
    <t xml:space="preserve">  20102</t>
  </si>
  <si>
    <t xml:space="preserve">  政协事务</t>
  </si>
  <si>
    <t xml:space="preserve">   2010201</t>
  </si>
  <si>
    <t xml:space="preserve">   2010202</t>
  </si>
  <si>
    <t xml:space="preserve">   2010204</t>
  </si>
  <si>
    <t xml:space="preserve">   政协会议</t>
  </si>
  <si>
    <t xml:space="preserve">   2010205</t>
  </si>
  <si>
    <t xml:space="preserve">   委员视察</t>
  </si>
  <si>
    <t xml:space="preserve">   2010299</t>
  </si>
  <si>
    <t xml:space="preserve">   其他政协事务支出</t>
  </si>
  <si>
    <t xml:space="preserve">  20111</t>
  </si>
  <si>
    <t xml:space="preserve">  纪检监察事务</t>
  </si>
  <si>
    <t xml:space="preserve">   2011101</t>
  </si>
  <si>
    <t xml:space="preserve">   2011102</t>
  </si>
  <si>
    <t xml:space="preserve">   2011199</t>
  </si>
  <si>
    <t xml:space="preserve">  20132</t>
  </si>
  <si>
    <t xml:space="preserve">  组织事务</t>
  </si>
  <si>
    <t xml:space="preserve">   2013201</t>
  </si>
  <si>
    <t xml:space="preserve">   2013202</t>
  </si>
  <si>
    <t xml:space="preserve">   2013299</t>
  </si>
  <si>
    <t xml:space="preserve">  20133</t>
  </si>
  <si>
    <t xml:space="preserve">  宣传事务</t>
  </si>
  <si>
    <t xml:space="preserve">   2013301</t>
  </si>
  <si>
    <t xml:space="preserve">   2013302</t>
  </si>
  <si>
    <t xml:space="preserve">   2013399</t>
  </si>
  <si>
    <t xml:space="preserve">   其他宣传事务支出</t>
  </si>
  <si>
    <t xml:space="preserve">  20134</t>
  </si>
  <si>
    <t xml:space="preserve">  统战事务</t>
  </si>
  <si>
    <t xml:space="preserve">   2013401</t>
  </si>
  <si>
    <t xml:space="preserve">   2013402</t>
  </si>
  <si>
    <t xml:space="preserve">  20106</t>
  </si>
  <si>
    <t xml:space="preserve">  财政事务</t>
  </si>
  <si>
    <t xml:space="preserve">   2010601</t>
  </si>
  <si>
    <t xml:space="preserve">   2010602</t>
  </si>
  <si>
    <t xml:space="preserve">   2010699</t>
  </si>
  <si>
    <t xml:space="preserve">   其他财政事务支出</t>
  </si>
  <si>
    <t xml:space="preserve">  20108</t>
  </si>
  <si>
    <t xml:space="preserve">  审计事务</t>
  </si>
  <si>
    <t xml:space="preserve">   2010801</t>
  </si>
  <si>
    <t xml:space="preserve">   2010802</t>
  </si>
  <si>
    <t xml:space="preserve">   2010899</t>
  </si>
  <si>
    <t xml:space="preserve">  20129</t>
  </si>
  <si>
    <t xml:space="preserve">  群众团体事务</t>
  </si>
  <si>
    <t xml:space="preserve">   2012901</t>
  </si>
  <si>
    <t xml:space="preserve">   2012902</t>
  </si>
  <si>
    <t xml:space="preserve">   2012906</t>
  </si>
  <si>
    <t xml:space="preserve">   2012999</t>
  </si>
  <si>
    <t xml:space="preserve">   其他群众团体事务支出</t>
  </si>
  <si>
    <t xml:space="preserve">  20105</t>
  </si>
  <si>
    <t xml:space="preserve">  统计信息事务</t>
  </si>
  <si>
    <t xml:space="preserve">   2010501</t>
  </si>
  <si>
    <t xml:space="preserve">   2010502</t>
  </si>
  <si>
    <t xml:space="preserve">  20128</t>
  </si>
  <si>
    <t xml:space="preserve">  民主党派及工商联事务</t>
  </si>
  <si>
    <t xml:space="preserve">   2012801</t>
  </si>
  <si>
    <t xml:space="preserve">   2012802</t>
  </si>
  <si>
    <t xml:space="preserve">   2012899</t>
  </si>
  <si>
    <t xml:space="preserve">  20138</t>
  </si>
  <si>
    <t xml:space="preserve">  市场监督管理事务</t>
  </si>
  <si>
    <t xml:space="preserve">   2013801</t>
  </si>
  <si>
    <t xml:space="preserve">   2013802</t>
  </si>
  <si>
    <t xml:space="preserve">   2013816</t>
  </si>
  <si>
    <t xml:space="preserve">   2013899</t>
  </si>
  <si>
    <t xml:space="preserve">   其他市场监督管理事务</t>
  </si>
  <si>
    <t xml:space="preserve">  20126</t>
  </si>
  <si>
    <t xml:space="preserve">  档案事务</t>
  </si>
  <si>
    <t xml:space="preserve">   2012604</t>
  </si>
  <si>
    <t xml:space="preserve">   档案馆</t>
  </si>
  <si>
    <t xml:space="preserve">  20113</t>
  </si>
  <si>
    <t xml:space="preserve">  商贸事务</t>
  </si>
  <si>
    <t xml:space="preserve">   2011301</t>
  </si>
  <si>
    <t xml:space="preserve">   2011302</t>
  </si>
  <si>
    <t xml:space="preserve">   2011399</t>
  </si>
  <si>
    <t xml:space="preserve">   其他商贸事务支出</t>
  </si>
  <si>
    <t xml:space="preserve">  20104</t>
  </si>
  <si>
    <t xml:space="preserve">  发展与改革事务</t>
  </si>
  <si>
    <t xml:space="preserve">   2010401</t>
  </si>
  <si>
    <t xml:space="preserve">   2010402</t>
  </si>
  <si>
    <t xml:space="preserve">   2010499</t>
  </si>
  <si>
    <t xml:space="preserve">   其他发展与改革事务支出</t>
  </si>
  <si>
    <t xml:space="preserve">  20107</t>
  </si>
  <si>
    <t xml:space="preserve">  税收事务</t>
  </si>
  <si>
    <t xml:space="preserve">   2010799</t>
  </si>
  <si>
    <t xml:space="preserve">   其他税收事务支出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</si>
  <si>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</si>
  <si>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</si>
  <si>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</si>
  <si>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</si>
  <si>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2080501</t>
  </si>
  <si>
    <t xml:space="preserve">   行政单位离退休</t>
  </si>
  <si>
    <t xml:space="preserve">   2080505</t>
  </si>
  <si>
    <t xml:space="preserve">   机关事业单位基本养老保险缴费支出</t>
  </si>
  <si>
    <t xml:space="preserve">   2080502</t>
  </si>
  <si>
    <t xml:space="preserve">   事业单位离退休</t>
  </si>
  <si>
    <t xml:space="preserve">   2080507</t>
  </si>
  <si>
    <t xml:space="preserve">   对机关事业单位基本养老保险基金的补助</t>
  </si>
  <si>
    <t xml:space="preserve">  20827</t>
  </si>
  <si>
    <t xml:space="preserve">  财政对其他社会保险基金的补助</t>
  </si>
  <si>
    <t xml:space="preserve">   2082701</t>
  </si>
  <si>
    <t xml:space="preserve">   财政对失业保险基金的补助</t>
  </si>
  <si>
    <t xml:space="preserve">   2082702</t>
  </si>
  <si>
    <t xml:space="preserve">   财政对工伤保险基金的补助</t>
  </si>
  <si>
    <t xml:space="preserve">   2082799</t>
  </si>
  <si>
    <t xml:space="preserve">   其他财政对社会保险基金的补助</t>
  </si>
  <si>
    <t xml:space="preserve">  20802</t>
  </si>
  <si>
    <t xml:space="preserve">  民政管理事务</t>
  </si>
  <si>
    <t xml:space="preserve">   2080201</t>
  </si>
  <si>
    <t xml:space="preserve">   2080202</t>
  </si>
  <si>
    <t xml:space="preserve">   2080208</t>
  </si>
  <si>
    <t xml:space="preserve">   2080299</t>
  </si>
  <si>
    <t xml:space="preserve">   其他民政管理事务支出</t>
  </si>
  <si>
    <t xml:space="preserve">  20828</t>
  </si>
  <si>
    <t xml:space="preserve">  退役军人管理事务</t>
  </si>
  <si>
    <t xml:space="preserve">   2082801</t>
  </si>
  <si>
    <t xml:space="preserve">   2082802</t>
  </si>
  <si>
    <t xml:space="preserve">   2082804</t>
  </si>
  <si>
    <t xml:space="preserve">   2082899</t>
  </si>
  <si>
    <t xml:space="preserve">   其他退役军人事务管理支出</t>
  </si>
  <si>
    <t xml:space="preserve">  20801</t>
  </si>
  <si>
    <t xml:space="preserve">  人力资源和社会保障管理事务</t>
  </si>
  <si>
    <t xml:space="preserve">   2080101</t>
  </si>
  <si>
    <t xml:space="preserve">   2080105</t>
  </si>
  <si>
    <t xml:space="preserve">   劳动保障监察</t>
  </si>
  <si>
    <t xml:space="preserve">   2080109</t>
  </si>
  <si>
    <t xml:space="preserve">   社会保险经办机构</t>
  </si>
  <si>
    <t xml:space="preserve">   2080106</t>
  </si>
  <si>
    <t xml:space="preserve">   就业管理事务</t>
  </si>
  <si>
    <t xml:space="preserve">   2080102</t>
  </si>
  <si>
    <t xml:space="preserve">   2080107</t>
  </si>
  <si>
    <t xml:space="preserve">   社会保险业务管理事务</t>
  </si>
  <si>
    <t xml:space="preserve">   2080199</t>
  </si>
  <si>
    <t xml:space="preserve">   其他人力资源和社会保障管理事务支出</t>
  </si>
  <si>
    <t xml:space="preserve">  20808</t>
  </si>
  <si>
    <t xml:space="preserve">  抚恤</t>
  </si>
  <si>
    <t xml:space="preserve">   2080899</t>
  </si>
  <si>
    <t xml:space="preserve">   其他优抚支出</t>
  </si>
  <si>
    <t xml:space="preserve">   2080803</t>
  </si>
  <si>
    <t xml:space="preserve">   在乡复员、退伍军人生活补助</t>
  </si>
  <si>
    <t xml:space="preserve">  20811</t>
  </si>
  <si>
    <t xml:space="preserve">  残疾人事业</t>
  </si>
  <si>
    <t xml:space="preserve">   2081199</t>
  </si>
  <si>
    <t xml:space="preserve">   其他残疾人事业支出</t>
  </si>
  <si>
    <t xml:space="preserve">  20826</t>
  </si>
  <si>
    <t xml:space="preserve">  财政对基本养老保险基金的补助</t>
  </si>
  <si>
    <t xml:space="preserve">   2082601</t>
  </si>
  <si>
    <t xml:space="preserve">   财政对企业职工基本养老保险基金的补助</t>
  </si>
  <si>
    <t xml:space="preserve">   2082602</t>
  </si>
  <si>
    <t xml:space="preserve">   财政对城乡居民基本养老保险基金的补助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</si>
  <si>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</si>
  <si>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</si>
  <si>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</si>
  <si>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</si>
  <si>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</si>
  <si>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</si>
  <si>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 xml:space="preserve">   2101103</t>
  </si>
  <si>
    <t xml:space="preserve">   公务员医疗补助</t>
  </si>
  <si>
    <t xml:space="preserve">   2101199</t>
  </si>
  <si>
    <t xml:space="preserve">   其他行政事业单位医疗支出</t>
  </si>
  <si>
    <t xml:space="preserve">   2101102</t>
  </si>
  <si>
    <t xml:space="preserve">   事业单位医疗</t>
  </si>
  <si>
    <t xml:space="preserve">  21012</t>
  </si>
  <si>
    <t xml:space="preserve">  财政对基本医疗保险基金的补助</t>
  </si>
  <si>
    <t xml:space="preserve">   2101201</t>
  </si>
  <si>
    <t xml:space="preserve">   财政对职工基本医疗保险基金的补助</t>
  </si>
  <si>
    <t xml:space="preserve">   2101202</t>
  </si>
  <si>
    <t xml:space="preserve">   财政对城乡居民基本医疗保险基金的补助</t>
  </si>
  <si>
    <t xml:space="preserve">  21013</t>
  </si>
  <si>
    <t xml:space="preserve">  医疗救助</t>
  </si>
  <si>
    <t xml:space="preserve">   2101399</t>
  </si>
  <si>
    <t xml:space="preserve">   其他医疗救助支出</t>
  </si>
  <si>
    <t xml:space="preserve">  21001</t>
  </si>
  <si>
    <t xml:space="preserve">  卫生健康管理事务</t>
  </si>
  <si>
    <t xml:space="preserve">   2100101</t>
  </si>
  <si>
    <t xml:space="preserve">   2100102</t>
  </si>
  <si>
    <t xml:space="preserve">   2100199</t>
  </si>
  <si>
    <t xml:space="preserve">   其他卫生健康管理事务支出</t>
  </si>
  <si>
    <t xml:space="preserve">  21004</t>
  </si>
  <si>
    <t xml:space="preserve">  公共卫生</t>
  </si>
  <si>
    <t xml:space="preserve">   2100401</t>
  </si>
  <si>
    <t xml:space="preserve">   疾病预防控制机构</t>
  </si>
  <si>
    <t xml:space="preserve">   2100403</t>
  </si>
  <si>
    <t xml:space="preserve">   妇幼保健机构</t>
  </si>
  <si>
    <t xml:space="preserve">   2100408</t>
  </si>
  <si>
    <t xml:space="preserve">   2100499</t>
  </si>
  <si>
    <t xml:space="preserve">  21015</t>
  </si>
  <si>
    <t xml:space="preserve">  医疗保障管理事务</t>
  </si>
  <si>
    <t xml:space="preserve">   2101501</t>
  </si>
  <si>
    <t xml:space="preserve">   2101502</t>
  </si>
  <si>
    <t xml:space="preserve">   2101599</t>
  </si>
  <si>
    <t xml:space="preserve">  21003</t>
  </si>
  <si>
    <t xml:space="preserve">  基层医疗卫生机构</t>
  </si>
  <si>
    <t xml:space="preserve">   2100399</t>
  </si>
  <si>
    <t xml:space="preserve">   其他基层医疗卫生机构支出</t>
  </si>
  <si>
    <t xml:space="preserve">   2100302</t>
  </si>
  <si>
    <t xml:space="preserve">   乡镇卫生院</t>
  </si>
  <si>
    <t xml:space="preserve">  21007</t>
  </si>
  <si>
    <t xml:space="preserve">   2100799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</si>
  <si>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</si>
  <si>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</si>
  <si>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</si>
  <si>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</si>
  <si>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</si>
  <si>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</si>
  <si>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216</t>
  </si>
  <si>
    <t>商业服务业等支出</t>
  </si>
  <si>
    <t xml:space="preserve">  21602</t>
  </si>
  <si>
    <t xml:space="preserve">  商业流通事务</t>
  </si>
  <si>
    <t xml:space="preserve">   2160201</t>
  </si>
  <si>
    <t xml:space="preserve">   2160202</t>
  </si>
  <si>
    <t xml:space="preserve">   2160299</t>
  </si>
  <si>
    <t>204</t>
  </si>
  <si>
    <t>公共安全支出</t>
  </si>
  <si>
    <t xml:space="preserve">  20406</t>
  </si>
  <si>
    <t xml:space="preserve">  司法</t>
  </si>
  <si>
    <t xml:space="preserve">   2040601</t>
  </si>
  <si>
    <t xml:space="preserve">   2040607</t>
  </si>
  <si>
    <t xml:space="preserve">   公共法律服务</t>
  </si>
  <si>
    <t xml:space="preserve">   2040602</t>
  </si>
  <si>
    <t xml:space="preserve">   2040699</t>
  </si>
  <si>
    <t xml:space="preserve">  20402</t>
  </si>
  <si>
    <t xml:space="preserve">  公安</t>
  </si>
  <si>
    <t xml:space="preserve">   2040202</t>
  </si>
  <si>
    <t xml:space="preserve">   2040221</t>
  </si>
  <si>
    <t xml:space="preserve">   特别业务</t>
  </si>
  <si>
    <t xml:space="preserve">   2040299</t>
  </si>
  <si>
    <t xml:space="preserve">   其他公安支出</t>
  </si>
  <si>
    <t xml:space="preserve">   2040201</t>
  </si>
  <si>
    <t>205</t>
  </si>
  <si>
    <t>教育支出</t>
  </si>
  <si>
    <t xml:space="preserve">  20501</t>
  </si>
  <si>
    <t xml:space="preserve">  教育管理事务</t>
  </si>
  <si>
    <t xml:space="preserve">   2050101</t>
  </si>
  <si>
    <t xml:space="preserve">   2050102</t>
  </si>
  <si>
    <t xml:space="preserve">   2050199</t>
  </si>
  <si>
    <t xml:space="preserve">  20502</t>
  </si>
  <si>
    <t xml:space="preserve">  普通教育</t>
  </si>
  <si>
    <t xml:space="preserve">   2050203</t>
  </si>
  <si>
    <t xml:space="preserve">   初中教育</t>
  </si>
  <si>
    <t xml:space="preserve">   2050202</t>
  </si>
  <si>
    <t xml:space="preserve">   小学教育</t>
  </si>
  <si>
    <t xml:space="preserve">   2050299</t>
  </si>
  <si>
    <t xml:space="preserve">   其他普通教育支出</t>
  </si>
  <si>
    <t xml:space="preserve">   2050201</t>
  </si>
  <si>
    <t xml:space="preserve">   学前教育</t>
  </si>
  <si>
    <t xml:space="preserve">  20599</t>
  </si>
  <si>
    <t xml:space="preserve">   2059999</t>
  </si>
  <si>
    <t>207</t>
  </si>
  <si>
    <t>文化旅游体育与传媒支出</t>
  </si>
  <si>
    <t xml:space="preserve">  20701</t>
  </si>
  <si>
    <t xml:space="preserve">  文化和旅游</t>
  </si>
  <si>
    <t xml:space="preserve">   2070101</t>
  </si>
  <si>
    <t xml:space="preserve">   2070102</t>
  </si>
  <si>
    <t xml:space="preserve">   2070199</t>
  </si>
  <si>
    <t>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</si>
  <si>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</si>
  <si>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</si>
  <si>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</si>
  <si>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</si>
  <si>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2120102</t>
  </si>
  <si>
    <t xml:space="preserve">   2120104</t>
  </si>
  <si>
    <t xml:space="preserve">   城管执法</t>
  </si>
  <si>
    <t xml:space="preserve">   2120199</t>
  </si>
  <si>
    <t xml:space="preserve">   其他城乡社区管理事务支出</t>
  </si>
  <si>
    <t xml:space="preserve">  21203</t>
  </si>
  <si>
    <t xml:space="preserve">   2120399</t>
  </si>
  <si>
    <t xml:space="preserve">  21299</t>
  </si>
  <si>
    <t xml:space="preserve">   2129999</t>
  </si>
  <si>
    <t>214</t>
  </si>
  <si>
    <t>交通运输支出</t>
  </si>
  <si>
    <t xml:space="preserve">  21401</t>
  </si>
  <si>
    <t xml:space="preserve">  公路水路运输</t>
  </si>
  <si>
    <t xml:space="preserve">   2140101</t>
  </si>
  <si>
    <t xml:space="preserve">   2140102</t>
  </si>
  <si>
    <t xml:space="preserve">   2140106</t>
  </si>
  <si>
    <t xml:space="preserve">   公路养护</t>
  </si>
  <si>
    <t xml:space="preserve">   2140199</t>
  </si>
  <si>
    <t xml:space="preserve">   其他公路水路运输支出</t>
  </si>
  <si>
    <t>220</t>
  </si>
  <si>
    <t>自然资源海洋气象等支出</t>
  </si>
  <si>
    <t xml:space="preserve">  22001</t>
  </si>
  <si>
    <t xml:space="preserve">  自然资源事务</t>
  </si>
  <si>
    <t xml:space="preserve">   2200101</t>
  </si>
  <si>
    <t xml:space="preserve">   2200102</t>
  </si>
  <si>
    <t>224</t>
  </si>
  <si>
    <t>灾害防治及应急管理支出</t>
  </si>
  <si>
    <t xml:space="preserve">  22401</t>
  </si>
  <si>
    <t xml:space="preserve">  应急管理事务</t>
  </si>
  <si>
    <t xml:space="preserve">   2240101</t>
  </si>
  <si>
    <t xml:space="preserve">   2240102</t>
  </si>
  <si>
    <t xml:space="preserve">   2240199</t>
  </si>
  <si>
    <t xml:space="preserve">   其他应急管理支出</t>
  </si>
  <si>
    <t xml:space="preserve">  22402</t>
  </si>
  <si>
    <t xml:space="preserve">  消防救援事务</t>
  </si>
  <si>
    <t xml:space="preserve">   2240299</t>
  </si>
  <si>
    <t xml:space="preserve">   其他消防救援事务支出</t>
  </si>
  <si>
    <t xml:space="preserve">   2240202</t>
  </si>
  <si>
    <t>213</t>
  </si>
  <si>
    <t>农林水支出</t>
  </si>
  <si>
    <t xml:space="preserve">  21301</t>
  </si>
  <si>
    <t xml:space="preserve">  农业农村</t>
  </si>
  <si>
    <t xml:space="preserve">   2130101</t>
  </si>
  <si>
    <t xml:space="preserve">   2130102</t>
  </si>
  <si>
    <t xml:space="preserve">   2130104</t>
  </si>
  <si>
    <t xml:space="preserve">   事业运行</t>
  </si>
  <si>
    <t xml:space="preserve">   2130122</t>
  </si>
  <si>
    <t xml:space="preserve">   农业生产发展</t>
  </si>
  <si>
    <t xml:space="preserve">   2130199</t>
  </si>
  <si>
    <t xml:space="preserve">   其他农业农村支出</t>
  </si>
  <si>
    <t xml:space="preserve">  21303</t>
  </si>
  <si>
    <t xml:space="preserve">  水利</t>
  </si>
  <si>
    <t xml:space="preserve">   2130302</t>
  </si>
  <si>
    <t xml:space="preserve">   2130335</t>
  </si>
  <si>
    <t xml:space="preserve">   2130399</t>
  </si>
  <si>
    <t xml:space="preserve">   其他水利支出</t>
  </si>
  <si>
    <t xml:space="preserve">  21305</t>
  </si>
  <si>
    <t xml:space="preserve">  巩固脱贫衔接乡村振兴</t>
  </si>
  <si>
    <t xml:space="preserve">   2130502</t>
  </si>
  <si>
    <t xml:space="preserve">   2130599</t>
  </si>
  <si>
    <t xml:space="preserve">   其他巩固脱贫衔接乡村振兴支出</t>
  </si>
  <si>
    <t xml:space="preserve">  21302</t>
  </si>
  <si>
    <t xml:space="preserve">  林业和草原</t>
  </si>
  <si>
    <t xml:space="preserve">   2130299</t>
  </si>
  <si>
    <t xml:space="preserve">   其他林业和草原支出</t>
  </si>
  <si>
    <t xml:space="preserve">  21307</t>
  </si>
  <si>
    <t xml:space="preserve">  农村综合改革</t>
  </si>
  <si>
    <t xml:space="preserve">   2130704</t>
  </si>
  <si>
    <t xml:space="preserve">   国有农场办社会职能改革补助</t>
  </si>
  <si>
    <t xml:space="preserve">   2130706</t>
  </si>
  <si>
    <t xml:space="preserve">   对村集体经济组织的补助</t>
  </si>
  <si>
    <t xml:space="preserve">   2130799</t>
  </si>
  <si>
    <t xml:space="preserve">   其他农村综合改革支出</t>
  </si>
  <si>
    <t>209</t>
  </si>
  <si>
    <t>社会保险基金支出</t>
  </si>
  <si>
    <t xml:space="preserve">  20902</t>
  </si>
  <si>
    <t xml:space="preserve">  失业保险基金支出</t>
  </si>
  <si>
    <t xml:space="preserve">   2090201</t>
  </si>
  <si>
    <t xml:space="preserve">   失业保险金</t>
  </si>
  <si>
    <t>211</t>
  </si>
  <si>
    <t>节能环保支出</t>
  </si>
  <si>
    <t xml:space="preserve">  21101</t>
  </si>
  <si>
    <t xml:space="preserve">   2110199</t>
  </si>
  <si>
    <t xml:space="preserve">  21111</t>
  </si>
  <si>
    <t xml:space="preserve">  污染减排</t>
  </si>
  <si>
    <t xml:space="preserve">   2111199</t>
  </si>
  <si>
    <t xml:space="preserve">   其他污染减排支出</t>
  </si>
  <si>
    <t>222</t>
  </si>
  <si>
    <t>粮油物资储备支出</t>
  </si>
  <si>
    <t xml:space="preserve">  22201</t>
  </si>
  <si>
    <t xml:space="preserve">  粮油物资事务</t>
  </si>
  <si>
    <t xml:space="preserve">   2220107</t>
  </si>
  <si>
    <t xml:space="preserve">   国家粮油差价补贴</t>
  </si>
  <si>
    <t xml:space="preserve">   2220199</t>
  </si>
  <si>
    <t xml:space="preserve">   其他粮油物资事务支出</t>
  </si>
  <si>
    <t>203</t>
  </si>
  <si>
    <t>国防支出</t>
  </si>
  <si>
    <t xml:space="preserve">  20304</t>
  </si>
  <si>
    <t xml:space="preserve">  国防科研事业</t>
  </si>
  <si>
    <t xml:space="preserve">   2030401</t>
  </si>
  <si>
    <t xml:space="preserve">   国防科研事业</t>
  </si>
  <si>
    <t xml:space="preserve">  20399</t>
  </si>
  <si>
    <t xml:space="preserve">  其他国防支出</t>
  </si>
  <si>
    <t xml:space="preserve">   2039999</t>
  </si>
  <si>
    <t xml:space="preserve">   其他国防支出</t>
  </si>
  <si>
    <t xml:space="preserve">  23203</t>
  </si>
  <si>
    <t xml:space="preserve">   2320301</t>
  </si>
  <si>
    <t>合计：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</si>
</sst>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2"/>
      <name val="仿宋_GB2312"/>
      <charset val="134"/>
    </font>
    <font>
      <b/>
      <sz val="10"/>
      <name val="SimSun"/>
      <charset val="134"/>
    </font>
    <font>
      <sz val="9"/>
      <name val="SimSun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邵阳市双清区2007年综合财政预算（0323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9"/>
  <sheetViews>
    <sheetView showZeros="0" tabSelected="1" workbookViewId="0">
      <selection activeCell="C171" sqref="C171"/>
    </sheetView>
  </sheetViews>
  <sheetFormatPr defaultColWidth="9" defaultRowHeight="13.5"/>
  <cols>
    <col min="1" max="2" width="18.375" customWidth="1"/>
    <col min="3" max="3" width="18.375" style="2" customWidth="1"/>
    <col min="4" max="4" width="18.375" customWidth="1"/>
  </cols>
  <sheetData>
    <row r="1" ht="51" customHeight="1" spans="1:4">
      <c r="A1" s="3" t="s">
        <v>0</v>
      </c>
      <c r="B1" s="3"/>
      <c r="C1" s="4"/>
      <c r="D1" s="3"/>
    </row>
    <row r="2" s="1" customFormat="1" ht="17" customHeight="1" spans="1:240">
      <c r="A2" s="5"/>
      <c r="B2" s="5"/>
      <c r="C2" s="6"/>
      <c r="D2" s="5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</row>
    <row r="3" ht="21" customHeight="1" spans="1:4">
      <c r="A3" s="8" t="s">
        <v>2</v>
      </c>
      <c r="B3" s="8" t="s">
        <v>3</v>
      </c>
      <c r="C3" s="9" t="s">
        <v>4</v>
      </c>
      <c r="D3" s="8" t="s">
        <v>5</v>
      </c>
    </row>
    <row r="4" ht="21" customHeight="1" spans="1:4">
      <c r="A4" s="10"/>
      <c r="B4" s="10"/>
      <c r="C4" s="11">
        <f>C5+C80+C116+C145+C148+C153+C164+C176+C181+C191+C197+C201+C209+C229+C232+C237+C241+C246</f>
        <v>64596.144155</v>
      </c>
      <c r="D4" s="12"/>
    </row>
    <row r="5" ht="21" customHeight="1" spans="1:4">
      <c r="A5" s="10" t="s">
        <v>6</v>
      </c>
      <c r="B5" s="10" t="s">
        <v>7</v>
      </c>
      <c r="C5" s="11">
        <f>C6+C11+C14+C22+C28+C32+C36+C40+C43+C47+C51+C56+C59+C63+C68+C74+C78+C70</f>
        <v>22169.356695</v>
      </c>
      <c r="D5" s="12"/>
    </row>
    <row r="6" ht="21" customHeight="1" spans="1:4">
      <c r="A6" s="13" t="s">
        <v>8</v>
      </c>
      <c r="B6" s="13" t="s">
        <v>9</v>
      </c>
      <c r="C6" s="11">
        <f>SUM(C7:C10)</f>
        <v>2450.956196</v>
      </c>
      <c r="D6" s="12"/>
    </row>
    <row r="7" ht="21" customHeight="1" spans="1:4">
      <c r="A7" s="13" t="s">
        <v>10</v>
      </c>
      <c r="B7" s="13" t="s">
        <v>11</v>
      </c>
      <c r="C7" s="14">
        <v>1231.79788</v>
      </c>
      <c r="D7" s="12"/>
    </row>
    <row r="8" ht="21" customHeight="1" spans="1:4">
      <c r="A8" s="13" t="s">
        <v>12</v>
      </c>
      <c r="B8" s="13" t="s">
        <v>13</v>
      </c>
      <c r="C8" s="14">
        <v>37.703736</v>
      </c>
      <c r="D8" s="12"/>
    </row>
    <row r="9" ht="21" customHeight="1" spans="1:4">
      <c r="A9" s="13" t="s">
        <v>14</v>
      </c>
      <c r="B9" s="13" t="s">
        <v>15</v>
      </c>
      <c r="C9" s="11"/>
      <c r="D9" s="12"/>
    </row>
    <row r="10" ht="21" customHeight="1" spans="1:4">
      <c r="A10" s="10" t="s">
        <v>16</v>
      </c>
      <c r="B10" s="10" t="s">
        <v>17</v>
      </c>
      <c r="C10" s="14">
        <v>1181.45458</v>
      </c>
      <c r="D10" s="12"/>
    </row>
    <row r="11" ht="21" customHeight="1" spans="1:4">
      <c r="A11" s="13" t="s">
        <v>18</v>
      </c>
      <c r="B11" s="13" t="s">
        <v>19</v>
      </c>
      <c r="C11" s="11">
        <f>SUM(C12:C13)</f>
        <v>836.674644</v>
      </c>
      <c r="D11" s="12"/>
    </row>
    <row r="12" ht="21" customHeight="1" spans="1:4">
      <c r="A12" s="13" t="s">
        <v>20</v>
      </c>
      <c r="B12" s="13" t="s">
        <v>11</v>
      </c>
      <c r="C12" s="14">
        <v>765.851132</v>
      </c>
      <c r="D12" s="12"/>
    </row>
    <row r="13" ht="21" customHeight="1" spans="1:4">
      <c r="A13" s="13" t="s">
        <v>21</v>
      </c>
      <c r="B13" s="13" t="s">
        <v>13</v>
      </c>
      <c r="C13" s="14">
        <v>70.823512</v>
      </c>
      <c r="D13" s="12"/>
    </row>
    <row r="14" ht="21" customHeight="1" spans="1:4">
      <c r="A14" s="13" t="s">
        <v>22</v>
      </c>
      <c r="B14" s="13" t="s">
        <v>23</v>
      </c>
      <c r="C14" s="11">
        <f>SUM(C15:C21)</f>
        <v>14316.219975</v>
      </c>
      <c r="D14" s="12"/>
    </row>
    <row r="15" ht="21" customHeight="1" spans="1:4">
      <c r="A15" s="13" t="s">
        <v>24</v>
      </c>
      <c r="B15" s="13" t="s">
        <v>11</v>
      </c>
      <c r="C15" s="14">
        <v>6547.931195</v>
      </c>
      <c r="D15" s="12"/>
    </row>
    <row r="16" ht="21" customHeight="1" spans="1:4">
      <c r="A16" s="15" t="s">
        <v>25</v>
      </c>
      <c r="B16" s="13"/>
      <c r="C16" s="14">
        <v>19.567632</v>
      </c>
      <c r="D16" s="12"/>
    </row>
    <row r="17" ht="21" customHeight="1" spans="1:4">
      <c r="A17" s="13" t="s">
        <v>26</v>
      </c>
      <c r="B17" s="13" t="s">
        <v>27</v>
      </c>
      <c r="C17" s="14">
        <v>265.699676</v>
      </c>
      <c r="D17" s="12"/>
    </row>
    <row r="18" ht="21" customHeight="1" spans="1:4">
      <c r="A18" s="13" t="s">
        <v>28</v>
      </c>
      <c r="B18" s="13" t="s">
        <v>29</v>
      </c>
      <c r="C18" s="14">
        <v>582.149764</v>
      </c>
      <c r="D18" s="12"/>
    </row>
    <row r="19" ht="21" customHeight="1" spans="1:4">
      <c r="A19" s="13" t="s">
        <v>30</v>
      </c>
      <c r="B19" s="13" t="s">
        <v>13</v>
      </c>
      <c r="C19" s="14">
        <v>218.847488</v>
      </c>
      <c r="D19" s="12"/>
    </row>
    <row r="20" ht="21" customHeight="1" spans="1:4">
      <c r="A20" s="13" t="s">
        <v>31</v>
      </c>
      <c r="B20" s="13" t="s">
        <v>32</v>
      </c>
      <c r="C20" s="14">
        <v>250</v>
      </c>
      <c r="D20" s="12"/>
    </row>
    <row r="21" ht="21" customHeight="1" spans="1:4">
      <c r="A21" s="10" t="s">
        <v>33</v>
      </c>
      <c r="B21" s="10" t="s">
        <v>34</v>
      </c>
      <c r="C21" s="14">
        <f>5462.02422+970</f>
        <v>6432.02422</v>
      </c>
      <c r="D21" s="12"/>
    </row>
    <row r="22" ht="21" customHeight="1" spans="1:4">
      <c r="A22" s="13" t="s">
        <v>35</v>
      </c>
      <c r="B22" s="13" t="s">
        <v>36</v>
      </c>
      <c r="C22" s="11">
        <f>SUM(C23:C27)</f>
        <v>275.03704</v>
      </c>
      <c r="D22" s="12"/>
    </row>
    <row r="23" ht="21" customHeight="1" spans="1:4">
      <c r="A23" s="13" t="s">
        <v>37</v>
      </c>
      <c r="B23" s="13" t="s">
        <v>11</v>
      </c>
      <c r="C23" s="14">
        <v>177.234</v>
      </c>
      <c r="D23" s="12"/>
    </row>
    <row r="24" ht="21" customHeight="1" spans="1:4">
      <c r="A24" s="13" t="s">
        <v>38</v>
      </c>
      <c r="B24" s="13" t="s">
        <v>13</v>
      </c>
      <c r="C24" s="14">
        <v>97.80304</v>
      </c>
      <c r="D24" s="12"/>
    </row>
    <row r="25" ht="21" customHeight="1" spans="1:4">
      <c r="A25" s="13" t="s">
        <v>39</v>
      </c>
      <c r="B25" s="13" t="s">
        <v>40</v>
      </c>
      <c r="C25" s="11"/>
      <c r="D25" s="12"/>
    </row>
    <row r="26" ht="21" customHeight="1" spans="1:4">
      <c r="A26" s="13" t="s">
        <v>41</v>
      </c>
      <c r="B26" s="13" t="s">
        <v>42</v>
      </c>
      <c r="C26" s="11"/>
      <c r="D26" s="12"/>
    </row>
    <row r="27" ht="21" customHeight="1" spans="1:4">
      <c r="A27" s="10" t="s">
        <v>43</v>
      </c>
      <c r="B27" s="10" t="s">
        <v>44</v>
      </c>
      <c r="C27" s="11"/>
      <c r="D27" s="12"/>
    </row>
    <row r="28" ht="21" customHeight="1" spans="1:4">
      <c r="A28" s="13" t="s">
        <v>45</v>
      </c>
      <c r="B28" s="13" t="s">
        <v>46</v>
      </c>
      <c r="C28" s="11">
        <f>SUM(C29:C31)</f>
        <v>250.271896</v>
      </c>
      <c r="D28" s="12"/>
    </row>
    <row r="29" ht="21" customHeight="1" spans="1:4">
      <c r="A29" s="13" t="s">
        <v>47</v>
      </c>
      <c r="B29" s="13" t="s">
        <v>11</v>
      </c>
      <c r="C29" s="14">
        <v>167.763896</v>
      </c>
      <c r="D29" s="12"/>
    </row>
    <row r="30" ht="21" customHeight="1" spans="1:4">
      <c r="A30" s="10" t="s">
        <v>48</v>
      </c>
      <c r="B30" s="10" t="s">
        <v>13</v>
      </c>
      <c r="C30" s="14">
        <v>71.508</v>
      </c>
      <c r="D30" s="12"/>
    </row>
    <row r="31" ht="21" customHeight="1" spans="1:4">
      <c r="A31" s="16" t="s">
        <v>49</v>
      </c>
      <c r="B31" s="10"/>
      <c r="C31" s="14">
        <v>11</v>
      </c>
      <c r="D31" s="12"/>
    </row>
    <row r="32" ht="21" customHeight="1" spans="1:4">
      <c r="A32" s="13" t="s">
        <v>50</v>
      </c>
      <c r="B32" s="13" t="s">
        <v>51</v>
      </c>
      <c r="C32" s="11">
        <f>SUM(C33:C35)</f>
        <v>286.796644</v>
      </c>
      <c r="D32" s="12"/>
    </row>
    <row r="33" ht="21" customHeight="1" spans="1:4">
      <c r="A33" s="13" t="s">
        <v>52</v>
      </c>
      <c r="B33" s="13" t="s">
        <v>11</v>
      </c>
      <c r="C33" s="14">
        <v>231.767451</v>
      </c>
      <c r="D33" s="12"/>
    </row>
    <row r="34" ht="21" customHeight="1" spans="1:4">
      <c r="A34" s="10" t="s">
        <v>53</v>
      </c>
      <c r="B34" s="10" t="s">
        <v>13</v>
      </c>
      <c r="C34" s="14">
        <v>12.229193</v>
      </c>
      <c r="D34" s="12"/>
    </row>
    <row r="35" ht="21" customHeight="1" spans="1:4">
      <c r="A35" s="16" t="s">
        <v>54</v>
      </c>
      <c r="B35" s="10"/>
      <c r="C35" s="14">
        <v>42.8</v>
      </c>
      <c r="D35" s="12"/>
    </row>
    <row r="36" ht="21" customHeight="1" spans="1:4">
      <c r="A36" s="13" t="s">
        <v>55</v>
      </c>
      <c r="B36" s="13" t="s">
        <v>56</v>
      </c>
      <c r="C36" s="11">
        <f>SUM(C37:C39)</f>
        <v>496.371804</v>
      </c>
      <c r="D36" s="12"/>
    </row>
    <row r="37" ht="21" customHeight="1" spans="1:4">
      <c r="A37" s="13" t="s">
        <v>57</v>
      </c>
      <c r="B37" s="13" t="s">
        <v>11</v>
      </c>
      <c r="C37" s="14">
        <v>127.971804</v>
      </c>
      <c r="D37" s="12"/>
    </row>
    <row r="38" ht="21" customHeight="1" spans="1:4">
      <c r="A38" s="13" t="s">
        <v>58</v>
      </c>
      <c r="B38" s="13" t="s">
        <v>13</v>
      </c>
      <c r="C38" s="14">
        <v>358.4</v>
      </c>
      <c r="D38" s="12"/>
    </row>
    <row r="39" ht="21" customHeight="1" spans="1:4">
      <c r="A39" s="10" t="s">
        <v>59</v>
      </c>
      <c r="B39" s="10" t="s">
        <v>60</v>
      </c>
      <c r="C39" s="14">
        <v>10</v>
      </c>
      <c r="D39" s="12"/>
    </row>
    <row r="40" ht="21" customHeight="1" spans="1:4">
      <c r="A40" s="13" t="s">
        <v>61</v>
      </c>
      <c r="B40" s="13" t="s">
        <v>62</v>
      </c>
      <c r="C40" s="11">
        <f>SUM(C41:C42)</f>
        <v>153.193936</v>
      </c>
      <c r="D40" s="12"/>
    </row>
    <row r="41" ht="21" customHeight="1" spans="1:4">
      <c r="A41" s="13" t="s">
        <v>63</v>
      </c>
      <c r="B41" s="13" t="s">
        <v>11</v>
      </c>
      <c r="C41" s="14">
        <v>136.8892</v>
      </c>
      <c r="D41" s="12"/>
    </row>
    <row r="42" ht="21" customHeight="1" spans="1:4">
      <c r="A42" s="10" t="s">
        <v>64</v>
      </c>
      <c r="B42" s="10" t="s">
        <v>13</v>
      </c>
      <c r="C42" s="14">
        <v>16.304736</v>
      </c>
      <c r="D42" s="12"/>
    </row>
    <row r="43" ht="21" customHeight="1" spans="1:4">
      <c r="A43" s="13" t="s">
        <v>65</v>
      </c>
      <c r="B43" s="13" t="s">
        <v>66</v>
      </c>
      <c r="C43" s="11">
        <f>SUM(C44:C46)</f>
        <v>409.385872</v>
      </c>
      <c r="D43" s="12"/>
    </row>
    <row r="44" ht="21" customHeight="1" spans="1:4">
      <c r="A44" s="13" t="s">
        <v>67</v>
      </c>
      <c r="B44" s="13" t="s">
        <v>11</v>
      </c>
      <c r="C44" s="14">
        <v>266.685872</v>
      </c>
      <c r="D44" s="12"/>
    </row>
    <row r="45" ht="21" customHeight="1" spans="1:4">
      <c r="A45" s="13" t="s">
        <v>68</v>
      </c>
      <c r="B45" s="13" t="s">
        <v>13</v>
      </c>
      <c r="C45" s="11"/>
      <c r="D45" s="12"/>
    </row>
    <row r="46" ht="21" customHeight="1" spans="1:4">
      <c r="A46" s="10" t="s">
        <v>69</v>
      </c>
      <c r="B46" s="10" t="s">
        <v>70</v>
      </c>
      <c r="C46" s="14">
        <v>142.7</v>
      </c>
      <c r="D46" s="12"/>
    </row>
    <row r="47" ht="21" customHeight="1" spans="1:4">
      <c r="A47" s="13" t="s">
        <v>71</v>
      </c>
      <c r="B47" s="13" t="s">
        <v>72</v>
      </c>
      <c r="C47" s="11">
        <f>SUM(C48:C50)</f>
        <v>238.9844</v>
      </c>
      <c r="D47" s="12"/>
    </row>
    <row r="48" ht="21" customHeight="1" spans="1:4">
      <c r="A48" s="13" t="s">
        <v>73</v>
      </c>
      <c r="B48" s="13" t="s">
        <v>11</v>
      </c>
      <c r="C48" s="14">
        <v>109.4644</v>
      </c>
      <c r="D48" s="12"/>
    </row>
    <row r="49" ht="21" customHeight="1" spans="1:4">
      <c r="A49" s="10" t="s">
        <v>74</v>
      </c>
      <c r="B49" s="10" t="s">
        <v>13</v>
      </c>
      <c r="C49" s="11"/>
      <c r="D49" s="12"/>
    </row>
    <row r="50" ht="21" customHeight="1" spans="1:4">
      <c r="A50" s="16" t="s">
        <v>75</v>
      </c>
      <c r="B50" s="10"/>
      <c r="C50" s="14">
        <v>129.52</v>
      </c>
      <c r="D50" s="12"/>
    </row>
    <row r="51" ht="21" customHeight="1" spans="1:4">
      <c r="A51" s="13" t="s">
        <v>76</v>
      </c>
      <c r="B51" s="13" t="s">
        <v>77</v>
      </c>
      <c r="C51" s="11">
        <f>SUM(C52:C55)</f>
        <v>130.723668</v>
      </c>
      <c r="D51" s="12"/>
    </row>
    <row r="52" ht="21" customHeight="1" spans="1:4">
      <c r="A52" s="13" t="s">
        <v>78</v>
      </c>
      <c r="B52" s="13" t="s">
        <v>11</v>
      </c>
      <c r="C52" s="14">
        <v>83.317468</v>
      </c>
      <c r="D52" s="12"/>
    </row>
    <row r="53" ht="21" customHeight="1" spans="1:4">
      <c r="A53" s="13" t="s">
        <v>79</v>
      </c>
      <c r="B53" s="13" t="s">
        <v>13</v>
      </c>
      <c r="C53" s="14">
        <v>16.831</v>
      </c>
      <c r="D53" s="12"/>
    </row>
    <row r="54" ht="21" customHeight="1" spans="1:4">
      <c r="A54" s="17" t="s">
        <v>80</v>
      </c>
      <c r="B54" s="13"/>
      <c r="C54" s="14">
        <v>30.5752</v>
      </c>
      <c r="D54" s="12"/>
    </row>
    <row r="55" ht="21" customHeight="1" spans="1:4">
      <c r="A55" s="10" t="s">
        <v>81</v>
      </c>
      <c r="B55" s="10" t="s">
        <v>82</v>
      </c>
      <c r="C55" s="11"/>
      <c r="D55" s="12"/>
    </row>
    <row r="56" ht="21" customHeight="1" spans="1:4">
      <c r="A56" s="13" t="s">
        <v>83</v>
      </c>
      <c r="B56" s="13" t="s">
        <v>84</v>
      </c>
      <c r="C56" s="11">
        <f>SUM(C57:C58)</f>
        <v>142.923888</v>
      </c>
      <c r="D56" s="12"/>
    </row>
    <row r="57" ht="21" customHeight="1" spans="1:4">
      <c r="A57" s="13" t="s">
        <v>85</v>
      </c>
      <c r="B57" s="13" t="s">
        <v>11</v>
      </c>
      <c r="C57" s="14">
        <v>86.4116</v>
      </c>
      <c r="D57" s="12"/>
    </row>
    <row r="58" ht="21" customHeight="1" spans="1:4">
      <c r="A58" s="10" t="s">
        <v>86</v>
      </c>
      <c r="B58" s="10" t="s">
        <v>13</v>
      </c>
      <c r="C58" s="14">
        <v>56.512288</v>
      </c>
      <c r="D58" s="12"/>
    </row>
    <row r="59" ht="21" customHeight="1" spans="1:4">
      <c r="A59" s="13" t="s">
        <v>87</v>
      </c>
      <c r="B59" s="13" t="s">
        <v>88</v>
      </c>
      <c r="C59" s="11">
        <f>SUM(C60:C62)</f>
        <v>50.3208</v>
      </c>
      <c r="D59" s="12"/>
    </row>
    <row r="60" ht="21" customHeight="1" spans="1:4">
      <c r="A60" s="13" t="s">
        <v>89</v>
      </c>
      <c r="B60" s="13" t="s">
        <v>11</v>
      </c>
      <c r="C60" s="14">
        <v>40.1</v>
      </c>
      <c r="D60" s="12"/>
    </row>
    <row r="61" ht="21" customHeight="1" spans="1:4">
      <c r="A61" s="10" t="s">
        <v>90</v>
      </c>
      <c r="B61" s="10" t="s">
        <v>13</v>
      </c>
      <c r="C61" s="14">
        <v>3.8208</v>
      </c>
      <c r="D61" s="12"/>
    </row>
    <row r="62" ht="21" customHeight="1" spans="1:4">
      <c r="A62" s="16" t="s">
        <v>91</v>
      </c>
      <c r="B62" s="10"/>
      <c r="C62" s="14">
        <v>6.4</v>
      </c>
      <c r="D62" s="12"/>
    </row>
    <row r="63" ht="21" customHeight="1" spans="1:4">
      <c r="A63" s="13" t="s">
        <v>92</v>
      </c>
      <c r="B63" s="13" t="s">
        <v>93</v>
      </c>
      <c r="C63" s="11">
        <f>SUM(C64:C67)</f>
        <v>592.974252</v>
      </c>
      <c r="D63" s="12"/>
    </row>
    <row r="64" ht="21" customHeight="1" spans="1:4">
      <c r="A64" s="13" t="s">
        <v>94</v>
      </c>
      <c r="B64" s="13" t="s">
        <v>11</v>
      </c>
      <c r="C64" s="14">
        <v>524.574252</v>
      </c>
      <c r="D64" s="12"/>
    </row>
    <row r="65" ht="21" customHeight="1" spans="1:4">
      <c r="A65" s="13" t="s">
        <v>95</v>
      </c>
      <c r="B65" s="13" t="s">
        <v>13</v>
      </c>
      <c r="C65" s="11"/>
      <c r="D65" s="12"/>
    </row>
    <row r="66" ht="21" customHeight="1" spans="1:4">
      <c r="A66" s="17" t="s">
        <v>96</v>
      </c>
      <c r="B66" s="13"/>
      <c r="C66" s="14">
        <v>5</v>
      </c>
      <c r="D66" s="12"/>
    </row>
    <row r="67" ht="21" customHeight="1" spans="1:4">
      <c r="A67" s="10" t="s">
        <v>97</v>
      </c>
      <c r="B67" s="10" t="s">
        <v>98</v>
      </c>
      <c r="C67" s="14">
        <v>63.4</v>
      </c>
      <c r="D67" s="12"/>
    </row>
    <row r="68" ht="21" customHeight="1" spans="1:4">
      <c r="A68" s="13" t="s">
        <v>99</v>
      </c>
      <c r="B68" s="13" t="s">
        <v>100</v>
      </c>
      <c r="C68" s="11">
        <v>35</v>
      </c>
      <c r="D68" s="12"/>
    </row>
    <row r="69" ht="21" customHeight="1" spans="1:4">
      <c r="A69" s="10" t="s">
        <v>101</v>
      </c>
      <c r="B69" s="10" t="s">
        <v>102</v>
      </c>
      <c r="C69" s="14">
        <v>35.16126</v>
      </c>
      <c r="D69" s="12"/>
    </row>
    <row r="70" ht="21" customHeight="1" spans="1:4">
      <c r="A70" s="13" t="s">
        <v>103</v>
      </c>
      <c r="B70" s="13" t="s">
        <v>104</v>
      </c>
      <c r="C70" s="11">
        <f>SUM(C71:C73)</f>
        <v>295.05</v>
      </c>
      <c r="D70" s="12"/>
    </row>
    <row r="71" ht="21" customHeight="1" spans="1:4">
      <c r="A71" s="13" t="s">
        <v>105</v>
      </c>
      <c r="B71" s="13" t="s">
        <v>11</v>
      </c>
      <c r="C71" s="11">
        <v>119.79</v>
      </c>
      <c r="D71" s="12"/>
    </row>
    <row r="72" ht="21" customHeight="1" spans="1:4">
      <c r="A72" s="13" t="s">
        <v>106</v>
      </c>
      <c r="B72" s="13" t="s">
        <v>13</v>
      </c>
      <c r="C72" s="11"/>
      <c r="D72" s="12"/>
    </row>
    <row r="73" ht="21" customHeight="1" spans="1:4">
      <c r="A73" s="10" t="s">
        <v>107</v>
      </c>
      <c r="B73" s="10" t="s">
        <v>108</v>
      </c>
      <c r="C73" s="11">
        <v>175.26</v>
      </c>
      <c r="D73" s="12"/>
    </row>
    <row r="74" ht="21" customHeight="1" spans="1:4">
      <c r="A74" s="13" t="s">
        <v>109</v>
      </c>
      <c r="B74" s="13" t="s">
        <v>110</v>
      </c>
      <c r="C74" s="11">
        <f>SUM(C75:C77)</f>
        <v>458.47168</v>
      </c>
      <c r="D74" s="12"/>
    </row>
    <row r="75" ht="21" customHeight="1" spans="1:4">
      <c r="A75" s="13" t="s">
        <v>111</v>
      </c>
      <c r="B75" s="13" t="s">
        <v>11</v>
      </c>
      <c r="C75" s="14">
        <v>293.72848</v>
      </c>
      <c r="D75" s="12"/>
    </row>
    <row r="76" ht="21" customHeight="1" spans="1:4">
      <c r="A76" s="13" t="s">
        <v>112</v>
      </c>
      <c r="B76" s="13" t="s">
        <v>13</v>
      </c>
      <c r="C76" s="14">
        <v>164.7432</v>
      </c>
      <c r="D76" s="12"/>
    </row>
    <row r="77" ht="21" customHeight="1" spans="1:4">
      <c r="A77" s="10" t="s">
        <v>113</v>
      </c>
      <c r="B77" s="10" t="s">
        <v>114</v>
      </c>
      <c r="C77" s="11"/>
      <c r="D77" s="12"/>
    </row>
    <row r="78" ht="21" customHeight="1" spans="1:4">
      <c r="A78" s="13" t="s">
        <v>115</v>
      </c>
      <c r="B78" s="13" t="s">
        <v>116</v>
      </c>
      <c r="C78" s="11">
        <v>750</v>
      </c>
      <c r="D78" s="12"/>
    </row>
    <row r="79" ht="21" customHeight="1" spans="1:4">
      <c r="A79" s="10" t="s">
        <v>117</v>
      </c>
      <c r="B79" s="10" t="s">
        <v>118</v>
      </c>
      <c r="C79" s="14">
        <v>750</v>
      </c>
      <c r="D79" s="12"/>
    </row>
    <row r="80" ht="21" customHeight="1" spans="1:4">
      <c r="A80" s="10" t="s">
        <v>119</v>
      </c>
      <c r="B80" s="10" t="s">
        <v>120</v>
      </c>
      <c r="C80" s="11">
        <f>C81+C86+C90+C95+C100+C108+C111+C113</f>
        <v>8705.647471</v>
      </c>
      <c r="D80" s="12"/>
    </row>
    <row r="81" ht="21" customHeight="1" spans="1:4">
      <c r="A81" s="13" t="s">
        <v>121</v>
      </c>
      <c r="B81" s="13" t="s">
        <v>122</v>
      </c>
      <c r="C81" s="11">
        <f>SUM(C82:C85)</f>
        <v>2580.516308</v>
      </c>
      <c r="D81" s="12"/>
    </row>
    <row r="82" ht="21" customHeight="1" spans="1:4">
      <c r="A82" s="13" t="s">
        <v>123</v>
      </c>
      <c r="B82" s="13" t="s">
        <v>124</v>
      </c>
      <c r="C82" s="14"/>
      <c r="D82" s="12"/>
    </row>
    <row r="83" ht="21" customHeight="1" spans="1:4">
      <c r="A83" s="13" t="s">
        <v>125</v>
      </c>
      <c r="B83" s="13" t="s">
        <v>126</v>
      </c>
      <c r="C83" s="14">
        <v>2564.814804</v>
      </c>
      <c r="D83" s="12"/>
    </row>
    <row r="84" ht="21" customHeight="1" spans="1:4">
      <c r="A84" s="13" t="s">
        <v>127</v>
      </c>
      <c r="B84" s="13" t="s">
        <v>128</v>
      </c>
      <c r="C84" s="14">
        <v>13.787248</v>
      </c>
      <c r="D84" s="12"/>
    </row>
    <row r="85" ht="21" customHeight="1" spans="1:4">
      <c r="A85" s="18" t="s">
        <v>129</v>
      </c>
      <c r="B85" s="10" t="s">
        <v>130</v>
      </c>
      <c r="C85" s="14">
        <v>1.914256</v>
      </c>
      <c r="D85" s="12"/>
    </row>
    <row r="86" ht="21" customHeight="1" spans="1:4">
      <c r="A86" s="13" t="s">
        <v>131</v>
      </c>
      <c r="B86" s="13" t="s">
        <v>132</v>
      </c>
      <c r="C86" s="11">
        <f>SUM(C87:C89)</f>
        <v>240.464959</v>
      </c>
      <c r="D86" s="12"/>
    </row>
    <row r="87" ht="21" customHeight="1" spans="1:4">
      <c r="A87" s="13" t="s">
        <v>133</v>
      </c>
      <c r="B87" s="13" t="s">
        <v>134</v>
      </c>
      <c r="C87" s="14">
        <v>89.766623</v>
      </c>
      <c r="D87" s="12"/>
    </row>
    <row r="88" ht="21" customHeight="1" spans="1:4">
      <c r="A88" s="13" t="s">
        <v>135</v>
      </c>
      <c r="B88" s="13" t="s">
        <v>136</v>
      </c>
      <c r="C88" s="14">
        <v>147.825836</v>
      </c>
      <c r="D88" s="12"/>
    </row>
    <row r="89" ht="21" customHeight="1" spans="1:4">
      <c r="A89" s="10" t="s">
        <v>137</v>
      </c>
      <c r="B89" s="10" t="s">
        <v>138</v>
      </c>
      <c r="C89" s="14">
        <v>2.8725</v>
      </c>
      <c r="D89" s="12"/>
    </row>
    <row r="90" ht="21" customHeight="1" spans="1:4">
      <c r="A90" s="13" t="s">
        <v>139</v>
      </c>
      <c r="B90" s="13" t="s">
        <v>140</v>
      </c>
      <c r="C90" s="11">
        <f>SUM(C91:C94)</f>
        <v>3999.7346</v>
      </c>
      <c r="D90" s="12"/>
    </row>
    <row r="91" ht="21" customHeight="1" spans="1:4">
      <c r="A91" s="13" t="s">
        <v>141</v>
      </c>
      <c r="B91" s="13" t="s">
        <v>11</v>
      </c>
      <c r="C91" s="11"/>
      <c r="D91" s="12"/>
    </row>
    <row r="92" ht="21" customHeight="1" spans="1:4">
      <c r="A92" s="13" t="s">
        <v>142</v>
      </c>
      <c r="B92" s="13" t="s">
        <v>13</v>
      </c>
      <c r="C92" s="14">
        <v>179.7346</v>
      </c>
      <c r="D92" s="12"/>
    </row>
    <row r="93" ht="21" customHeight="1" spans="1:4">
      <c r="A93" s="18" t="s">
        <v>143</v>
      </c>
      <c r="B93" s="13"/>
      <c r="C93" s="14">
        <v>420</v>
      </c>
      <c r="D93" s="12"/>
    </row>
    <row r="94" ht="21" customHeight="1" spans="1:4">
      <c r="A94" s="10" t="s">
        <v>144</v>
      </c>
      <c r="B94" s="10" t="s">
        <v>145</v>
      </c>
      <c r="C94" s="14">
        <v>3400</v>
      </c>
      <c r="D94" s="12"/>
    </row>
    <row r="95" ht="21" customHeight="1" spans="1:4">
      <c r="A95" s="13" t="s">
        <v>146</v>
      </c>
      <c r="B95" s="13" t="s">
        <v>147</v>
      </c>
      <c r="C95" s="11">
        <f>SUM(C96:C99)</f>
        <v>171.440428</v>
      </c>
      <c r="D95" s="12"/>
    </row>
    <row r="96" ht="21" customHeight="1" spans="1:4">
      <c r="A96" s="13" t="s">
        <v>148</v>
      </c>
      <c r="B96" s="13" t="s">
        <v>11</v>
      </c>
      <c r="C96" s="14">
        <v>86.1301</v>
      </c>
      <c r="D96" s="12"/>
    </row>
    <row r="97" ht="21" customHeight="1" spans="1:4">
      <c r="A97" s="13" t="s">
        <v>149</v>
      </c>
      <c r="B97" s="13" t="s">
        <v>13</v>
      </c>
      <c r="C97" s="14">
        <v>26.450328</v>
      </c>
      <c r="D97" s="12"/>
    </row>
    <row r="98" ht="21" customHeight="1" spans="1:4">
      <c r="A98" s="17" t="s">
        <v>150</v>
      </c>
      <c r="B98" s="13"/>
      <c r="C98" s="14">
        <v>58.86</v>
      </c>
      <c r="D98" s="12"/>
    </row>
    <row r="99" ht="21" customHeight="1" spans="1:4">
      <c r="A99" s="10" t="s">
        <v>151</v>
      </c>
      <c r="B99" s="10" t="s">
        <v>152</v>
      </c>
      <c r="C99" s="11"/>
      <c r="D99" s="12"/>
    </row>
    <row r="100" ht="21" customHeight="1" spans="1:4">
      <c r="A100" s="13" t="s">
        <v>153</v>
      </c>
      <c r="B100" s="13" t="s">
        <v>154</v>
      </c>
      <c r="C100" s="11">
        <f>SUM(C101:C107)</f>
        <v>377.647176</v>
      </c>
      <c r="D100" s="12"/>
    </row>
    <row r="101" ht="21" customHeight="1" spans="1:4">
      <c r="A101" s="13" t="s">
        <v>155</v>
      </c>
      <c r="B101" s="13" t="s">
        <v>11</v>
      </c>
      <c r="C101" s="14">
        <v>74.9287</v>
      </c>
      <c r="D101" s="12"/>
    </row>
    <row r="102" ht="21" customHeight="1" spans="1:4">
      <c r="A102" s="13" t="s">
        <v>156</v>
      </c>
      <c r="B102" s="13" t="s">
        <v>157</v>
      </c>
      <c r="C102" s="14">
        <v>49.138508</v>
      </c>
      <c r="D102" s="12"/>
    </row>
    <row r="103" ht="21" customHeight="1" spans="1:4">
      <c r="A103" s="13" t="s">
        <v>158</v>
      </c>
      <c r="B103" s="13" t="s">
        <v>159</v>
      </c>
      <c r="C103" s="14">
        <v>178.10596</v>
      </c>
      <c r="D103" s="12"/>
    </row>
    <row r="104" ht="21" customHeight="1" spans="1:4">
      <c r="A104" s="13" t="s">
        <v>160</v>
      </c>
      <c r="B104" s="13" t="s">
        <v>161</v>
      </c>
      <c r="C104" s="14">
        <v>44.383632</v>
      </c>
      <c r="D104" s="12"/>
    </row>
    <row r="105" ht="21" customHeight="1" spans="1:4">
      <c r="A105" s="13" t="s">
        <v>162</v>
      </c>
      <c r="B105" s="13" t="s">
        <v>13</v>
      </c>
      <c r="C105" s="14">
        <v>22.590376</v>
      </c>
      <c r="D105" s="12"/>
    </row>
    <row r="106" ht="21" customHeight="1" spans="1:4">
      <c r="A106" s="13" t="s">
        <v>163</v>
      </c>
      <c r="B106" s="13" t="s">
        <v>164</v>
      </c>
      <c r="C106" s="11"/>
      <c r="D106" s="12"/>
    </row>
    <row r="107" ht="21" customHeight="1" spans="1:4">
      <c r="A107" s="10" t="s">
        <v>165</v>
      </c>
      <c r="B107" s="10" t="s">
        <v>166</v>
      </c>
      <c r="C107" s="14">
        <v>8.5</v>
      </c>
      <c r="D107" s="12"/>
    </row>
    <row r="108" ht="21" customHeight="1" spans="1:4">
      <c r="A108" s="13" t="s">
        <v>167</v>
      </c>
      <c r="B108" s="13" t="s">
        <v>168</v>
      </c>
      <c r="C108" s="11">
        <f>SUM(C109:C110)</f>
        <v>115.276</v>
      </c>
      <c r="D108" s="12"/>
    </row>
    <row r="109" ht="21" customHeight="1" spans="1:4">
      <c r="A109" s="13" t="s">
        <v>169</v>
      </c>
      <c r="B109" s="13" t="s">
        <v>170</v>
      </c>
      <c r="C109" s="14">
        <v>110.212</v>
      </c>
      <c r="D109" s="12"/>
    </row>
    <row r="110" ht="21" customHeight="1" spans="1:4">
      <c r="A110" s="10" t="s">
        <v>171</v>
      </c>
      <c r="B110" s="10" t="s">
        <v>172</v>
      </c>
      <c r="C110" s="14">
        <v>5.064</v>
      </c>
      <c r="D110" s="12"/>
    </row>
    <row r="111" ht="21" customHeight="1" spans="1:4">
      <c r="A111" s="13" t="s">
        <v>173</v>
      </c>
      <c r="B111" s="13" t="s">
        <v>174</v>
      </c>
      <c r="C111" s="11">
        <f>C112</f>
        <v>0</v>
      </c>
      <c r="D111" s="12"/>
    </row>
    <row r="112" ht="21" customHeight="1" spans="1:4">
      <c r="A112" s="10" t="s">
        <v>175</v>
      </c>
      <c r="B112" s="10" t="s">
        <v>176</v>
      </c>
      <c r="C112" s="11"/>
      <c r="D112" s="12"/>
    </row>
    <row r="113" ht="21" customHeight="1" spans="1:4">
      <c r="A113" s="13" t="s">
        <v>177</v>
      </c>
      <c r="B113" s="13" t="s">
        <v>178</v>
      </c>
      <c r="C113" s="11">
        <f>SUM(C114:C115)</f>
        <v>1220.568</v>
      </c>
      <c r="D113" s="12"/>
    </row>
    <row r="114" ht="21" customHeight="1" spans="1:4">
      <c r="A114" s="13" t="s">
        <v>179</v>
      </c>
      <c r="B114" s="13" t="s">
        <v>180</v>
      </c>
      <c r="C114" s="14">
        <v>45</v>
      </c>
      <c r="D114" s="12"/>
    </row>
    <row r="115" ht="21" customHeight="1" spans="1:4">
      <c r="A115" s="10" t="s">
        <v>181</v>
      </c>
      <c r="B115" s="10" t="s">
        <v>182</v>
      </c>
      <c r="C115" s="14">
        <v>1175.568</v>
      </c>
      <c r="D115" s="12"/>
    </row>
    <row r="116" ht="21" customHeight="1" spans="1:4">
      <c r="A116" s="10" t="s">
        <v>183</v>
      </c>
      <c r="B116" s="10" t="s">
        <v>184</v>
      </c>
      <c r="C116" s="11">
        <f>C117+C122+C125+C127+C131+C136+C140+C143</f>
        <v>10442.310367</v>
      </c>
      <c r="D116" s="12"/>
    </row>
    <row r="117" ht="21" customHeight="1" spans="1:4">
      <c r="A117" s="13" t="s">
        <v>185</v>
      </c>
      <c r="B117" s="13" t="s">
        <v>186</v>
      </c>
      <c r="C117" s="11">
        <f>SUM(C118:C121)</f>
        <v>1365.820093</v>
      </c>
      <c r="D117" s="12"/>
    </row>
    <row r="118" ht="21" customHeight="1" spans="1:4">
      <c r="A118" s="13" t="s">
        <v>187</v>
      </c>
      <c r="B118" s="13" t="s">
        <v>188</v>
      </c>
      <c r="C118" s="14">
        <v>518.331466</v>
      </c>
      <c r="D118" s="12"/>
    </row>
    <row r="119" ht="21" customHeight="1" spans="1:4">
      <c r="A119" s="13" t="s">
        <v>189</v>
      </c>
      <c r="B119" s="13" t="s">
        <v>190</v>
      </c>
      <c r="C119" s="14">
        <v>320.162979</v>
      </c>
      <c r="D119" s="12"/>
    </row>
    <row r="120" ht="21" customHeight="1" spans="1:4">
      <c r="A120" s="13" t="s">
        <v>191</v>
      </c>
      <c r="B120" s="13" t="s">
        <v>192</v>
      </c>
      <c r="C120" s="14">
        <v>36.23271</v>
      </c>
      <c r="D120" s="12"/>
    </row>
    <row r="121" ht="21" customHeight="1" spans="1:4">
      <c r="A121" s="10" t="s">
        <v>193</v>
      </c>
      <c r="B121" s="10" t="s">
        <v>194</v>
      </c>
      <c r="C121" s="14">
        <v>491.092938</v>
      </c>
      <c r="D121" s="12"/>
    </row>
    <row r="122" ht="21" customHeight="1" spans="1:4">
      <c r="A122" s="13" t="s">
        <v>195</v>
      </c>
      <c r="B122" s="13" t="s">
        <v>196</v>
      </c>
      <c r="C122" s="11">
        <f>SUM(C123:C124)</f>
        <v>3678.227042</v>
      </c>
      <c r="D122" s="12"/>
    </row>
    <row r="123" ht="21" customHeight="1" spans="1:4">
      <c r="A123" s="13" t="s">
        <v>197</v>
      </c>
      <c r="B123" s="13" t="s">
        <v>198</v>
      </c>
      <c r="C123" s="14">
        <v>58.227042</v>
      </c>
      <c r="D123" s="12"/>
    </row>
    <row r="124" ht="21" customHeight="1" spans="1:4">
      <c r="A124" s="10" t="s">
        <v>199</v>
      </c>
      <c r="B124" s="10" t="s">
        <v>200</v>
      </c>
      <c r="C124" s="14">
        <v>3620</v>
      </c>
      <c r="D124" s="12"/>
    </row>
    <row r="125" ht="21" customHeight="1" spans="1:4">
      <c r="A125" s="13" t="s">
        <v>201</v>
      </c>
      <c r="B125" s="13" t="s">
        <v>202</v>
      </c>
      <c r="C125" s="11">
        <f>SUM(C126)</f>
        <v>500</v>
      </c>
      <c r="D125" s="12"/>
    </row>
    <row r="126" ht="21" customHeight="1" spans="1:4">
      <c r="A126" s="10" t="s">
        <v>203</v>
      </c>
      <c r="B126" s="10" t="s">
        <v>204</v>
      </c>
      <c r="C126" s="14">
        <v>500</v>
      </c>
      <c r="D126" s="12"/>
    </row>
    <row r="127" ht="21" customHeight="1" spans="1:4">
      <c r="A127" s="13" t="s">
        <v>205</v>
      </c>
      <c r="B127" s="13" t="s">
        <v>206</v>
      </c>
      <c r="C127" s="11">
        <f>SUM(C128:C130)</f>
        <v>2969.01898</v>
      </c>
      <c r="D127" s="12"/>
    </row>
    <row r="128" ht="21" customHeight="1" spans="1:4">
      <c r="A128" s="13" t="s">
        <v>207</v>
      </c>
      <c r="B128" s="13" t="s">
        <v>11</v>
      </c>
      <c r="C128" s="14">
        <v>280.397052</v>
      </c>
      <c r="D128" s="12"/>
    </row>
    <row r="129" ht="21" customHeight="1" spans="1:4">
      <c r="A129" s="13" t="s">
        <v>208</v>
      </c>
      <c r="B129" s="13" t="s">
        <v>13</v>
      </c>
      <c r="C129" s="14">
        <v>36.101928</v>
      </c>
      <c r="D129" s="12"/>
    </row>
    <row r="130" ht="21" customHeight="1" spans="1:4">
      <c r="A130" s="10" t="s">
        <v>209</v>
      </c>
      <c r="B130" s="10" t="s">
        <v>210</v>
      </c>
      <c r="C130" s="14">
        <v>2652.52</v>
      </c>
      <c r="D130" s="12"/>
    </row>
    <row r="131" ht="21" customHeight="1" spans="1:4">
      <c r="A131" s="13" t="s">
        <v>211</v>
      </c>
      <c r="B131" s="13" t="s">
        <v>212</v>
      </c>
      <c r="C131" s="11">
        <f>SUM(C132:C135)</f>
        <v>1103.367028</v>
      </c>
      <c r="D131" s="12"/>
    </row>
    <row r="132" ht="21" customHeight="1" spans="1:4">
      <c r="A132" s="13" t="s">
        <v>213</v>
      </c>
      <c r="B132" s="13" t="s">
        <v>214</v>
      </c>
      <c r="C132" s="14">
        <v>180.538772</v>
      </c>
      <c r="D132" s="12"/>
    </row>
    <row r="133" ht="21" customHeight="1" spans="1:4">
      <c r="A133" s="10" t="s">
        <v>215</v>
      </c>
      <c r="B133" s="10" t="s">
        <v>216</v>
      </c>
      <c r="C133" s="14">
        <v>32.828256</v>
      </c>
      <c r="D133" s="12"/>
    </row>
    <row r="134" ht="21" customHeight="1" spans="1:4">
      <c r="A134" s="17" t="s">
        <v>217</v>
      </c>
      <c r="B134" s="10"/>
      <c r="C134" s="14">
        <v>800</v>
      </c>
      <c r="D134" s="12"/>
    </row>
    <row r="135" ht="21" customHeight="1" spans="1:4">
      <c r="A135" s="17" t="s">
        <v>218</v>
      </c>
      <c r="B135" s="10"/>
      <c r="C135" s="14">
        <v>90</v>
      </c>
      <c r="D135" s="12"/>
    </row>
    <row r="136" ht="21" customHeight="1" spans="1:4">
      <c r="A136" s="13" t="s">
        <v>219</v>
      </c>
      <c r="B136" s="13" t="s">
        <v>220</v>
      </c>
      <c r="C136" s="11">
        <f>SUM(C137:C139)</f>
        <v>176.877224</v>
      </c>
      <c r="D136" s="12"/>
    </row>
    <row r="137" ht="21" customHeight="1" spans="1:4">
      <c r="A137" s="13" t="s">
        <v>221</v>
      </c>
      <c r="B137" s="13" t="s">
        <v>11</v>
      </c>
      <c r="C137" s="14">
        <v>141.4838</v>
      </c>
      <c r="D137" s="12"/>
    </row>
    <row r="138" ht="21" customHeight="1" spans="1:4">
      <c r="A138" s="10" t="s">
        <v>222</v>
      </c>
      <c r="B138" s="10" t="s">
        <v>13</v>
      </c>
      <c r="C138" s="14">
        <v>20.993424</v>
      </c>
      <c r="D138" s="12"/>
    </row>
    <row r="139" ht="21" customHeight="1" spans="1:4">
      <c r="A139" s="17" t="s">
        <v>223</v>
      </c>
      <c r="B139" s="10"/>
      <c r="C139" s="14">
        <v>14.4</v>
      </c>
      <c r="D139" s="12"/>
    </row>
    <row r="140" ht="21" customHeight="1" spans="1:4">
      <c r="A140" s="13" t="s">
        <v>224</v>
      </c>
      <c r="B140" s="13" t="s">
        <v>225</v>
      </c>
      <c r="C140" s="11">
        <f>SUM(C141:C142)</f>
        <v>554</v>
      </c>
      <c r="D140" s="12"/>
    </row>
    <row r="141" ht="21" customHeight="1" spans="1:4">
      <c r="A141" s="13" t="s">
        <v>226</v>
      </c>
      <c r="B141" s="13" t="s">
        <v>227</v>
      </c>
      <c r="C141" s="14">
        <v>4</v>
      </c>
      <c r="D141" s="12"/>
    </row>
    <row r="142" ht="21" customHeight="1" spans="1:4">
      <c r="A142" s="10" t="s">
        <v>228</v>
      </c>
      <c r="B142" s="10" t="s">
        <v>229</v>
      </c>
      <c r="C142" s="14">
        <v>550</v>
      </c>
      <c r="D142" s="12"/>
    </row>
    <row r="143" ht="21" customHeight="1" spans="1:4">
      <c r="A143" s="15" t="s">
        <v>230</v>
      </c>
      <c r="B143" s="10"/>
      <c r="C143" s="14">
        <f>SUM(C144)</f>
        <v>95</v>
      </c>
      <c r="D143" s="12"/>
    </row>
    <row r="144" ht="21" customHeight="1" spans="1:4">
      <c r="A144" s="15" t="s">
        <v>231</v>
      </c>
      <c r="B144" s="10"/>
      <c r="C144" s="14">
        <v>95</v>
      </c>
      <c r="D144" s="12"/>
    </row>
    <row r="145" ht="21" customHeight="1" spans="1:4">
      <c r="A145" s="10" t="s">
        <v>232</v>
      </c>
      <c r="B145" s="10" t="s">
        <v>233</v>
      </c>
      <c r="C145" s="11">
        <v>2029.779954</v>
      </c>
      <c r="D145" s="12"/>
    </row>
    <row r="146" ht="21" customHeight="1" spans="1:4">
      <c r="A146" s="13" t="s">
        <v>234</v>
      </c>
      <c r="B146" s="13" t="s">
        <v>235</v>
      </c>
      <c r="C146" s="11">
        <v>2029.779954</v>
      </c>
      <c r="D146" s="12"/>
    </row>
    <row r="147" ht="21" customHeight="1" spans="1:4">
      <c r="A147" s="10" t="s">
        <v>236</v>
      </c>
      <c r="B147" s="10" t="s">
        <v>237</v>
      </c>
      <c r="C147" s="14">
        <v>2029.779954</v>
      </c>
      <c r="D147" s="12"/>
    </row>
    <row r="148" ht="21" customHeight="1" spans="1:4">
      <c r="A148" s="10" t="s">
        <v>238</v>
      </c>
      <c r="B148" s="10" t="s">
        <v>239</v>
      </c>
      <c r="C148" s="11">
        <f>C149</f>
        <v>55.83562</v>
      </c>
      <c r="D148" s="12"/>
    </row>
    <row r="149" ht="21" customHeight="1" spans="1:4">
      <c r="A149" s="13" t="s">
        <v>240</v>
      </c>
      <c r="B149" s="13" t="s">
        <v>241</v>
      </c>
      <c r="C149" s="11">
        <f>SUM(C150:C152)</f>
        <v>55.83562</v>
      </c>
      <c r="D149" s="12"/>
    </row>
    <row r="150" ht="21" customHeight="1" spans="1:4">
      <c r="A150" s="13" t="s">
        <v>242</v>
      </c>
      <c r="B150" s="13" t="s">
        <v>11</v>
      </c>
      <c r="C150" s="14">
        <v>43.1855</v>
      </c>
      <c r="D150" s="12"/>
    </row>
    <row r="151" ht="21" customHeight="1" spans="1:4">
      <c r="A151" s="10" t="s">
        <v>243</v>
      </c>
      <c r="B151" s="10" t="s">
        <v>13</v>
      </c>
      <c r="C151" s="11"/>
      <c r="D151" s="12"/>
    </row>
    <row r="152" ht="21" customHeight="1" spans="1:4">
      <c r="A152" s="17" t="s">
        <v>244</v>
      </c>
      <c r="B152" s="10"/>
      <c r="C152" s="14">
        <v>12.65012</v>
      </c>
      <c r="D152" s="12"/>
    </row>
    <row r="153" ht="21" customHeight="1" spans="1:4">
      <c r="A153" s="10" t="s">
        <v>245</v>
      </c>
      <c r="B153" s="10" t="s">
        <v>246</v>
      </c>
      <c r="C153" s="11">
        <f>C154+C159</f>
        <v>633.20884</v>
      </c>
      <c r="D153" s="12"/>
    </row>
    <row r="154" ht="21" customHeight="1" spans="1:4">
      <c r="A154" s="13" t="s">
        <v>247</v>
      </c>
      <c r="B154" s="13" t="s">
        <v>248</v>
      </c>
      <c r="C154" s="11">
        <f>SUM(C155:C158)</f>
        <v>255.31884</v>
      </c>
      <c r="D154" s="12"/>
    </row>
    <row r="155" ht="21" customHeight="1" spans="1:4">
      <c r="A155" s="13" t="s">
        <v>249</v>
      </c>
      <c r="B155" s="13" t="s">
        <v>11</v>
      </c>
      <c r="C155" s="14">
        <v>250.31884</v>
      </c>
      <c r="D155" s="12"/>
    </row>
    <row r="156" ht="21" customHeight="1" spans="1:4">
      <c r="A156" s="13" t="s">
        <v>250</v>
      </c>
      <c r="B156" s="13" t="s">
        <v>251</v>
      </c>
      <c r="C156" s="11"/>
      <c r="D156" s="12"/>
    </row>
    <row r="157" ht="21" customHeight="1" spans="1:4">
      <c r="A157" s="10" t="s">
        <v>252</v>
      </c>
      <c r="B157" s="10" t="s">
        <v>13</v>
      </c>
      <c r="C157" s="11"/>
      <c r="D157" s="12"/>
    </row>
    <row r="158" ht="21" customHeight="1" spans="1:4">
      <c r="A158" s="17" t="s">
        <v>253</v>
      </c>
      <c r="B158" s="10"/>
      <c r="C158" s="14">
        <v>5</v>
      </c>
      <c r="D158" s="12"/>
    </row>
    <row r="159" ht="21" customHeight="1" spans="1:4">
      <c r="A159" s="13" t="s">
        <v>254</v>
      </c>
      <c r="B159" s="13" t="s">
        <v>255</v>
      </c>
      <c r="C159" s="11">
        <f>SUM(C160:C163)</f>
        <v>377.89</v>
      </c>
      <c r="D159" s="12"/>
    </row>
    <row r="160" ht="21" customHeight="1" spans="1:4">
      <c r="A160" s="13" t="s">
        <v>256</v>
      </c>
      <c r="B160" s="13" t="s">
        <v>13</v>
      </c>
      <c r="C160" s="14">
        <v>40</v>
      </c>
      <c r="D160" s="12"/>
    </row>
    <row r="161" ht="21" customHeight="1" spans="1:4">
      <c r="A161" s="13" t="s">
        <v>257</v>
      </c>
      <c r="B161" s="13" t="s">
        <v>258</v>
      </c>
      <c r="C161" s="19"/>
      <c r="D161" s="12"/>
    </row>
    <row r="162" ht="21" customHeight="1" spans="1:4">
      <c r="A162" s="13" t="s">
        <v>259</v>
      </c>
      <c r="B162" s="13" t="s">
        <v>260</v>
      </c>
      <c r="C162" s="14">
        <v>23.4</v>
      </c>
      <c r="D162" s="12"/>
    </row>
    <row r="163" ht="21" customHeight="1" spans="1:4">
      <c r="A163" s="10" t="s">
        <v>261</v>
      </c>
      <c r="B163" s="10" t="s">
        <v>11</v>
      </c>
      <c r="C163" s="14">
        <v>314.49</v>
      </c>
      <c r="D163" s="12"/>
    </row>
    <row r="164" ht="21" customHeight="1" spans="1:4">
      <c r="A164" s="10" t="s">
        <v>262</v>
      </c>
      <c r="B164" s="10" t="s">
        <v>263</v>
      </c>
      <c r="C164" s="11">
        <f>C165+C169+C174</f>
        <v>10614.868884</v>
      </c>
      <c r="D164" s="12"/>
    </row>
    <row r="165" ht="21" customHeight="1" spans="1:4">
      <c r="A165" s="13" t="s">
        <v>264</v>
      </c>
      <c r="B165" s="13" t="s">
        <v>265</v>
      </c>
      <c r="C165" s="11">
        <f>SUM(C166:C168)</f>
        <v>1417.654044</v>
      </c>
      <c r="D165" s="12"/>
    </row>
    <row r="166" ht="21" customHeight="1" spans="1:4">
      <c r="A166" s="13" t="s">
        <v>266</v>
      </c>
      <c r="B166" s="13" t="s">
        <v>11</v>
      </c>
      <c r="C166" s="14">
        <v>10</v>
      </c>
      <c r="D166" s="12"/>
    </row>
    <row r="167" ht="21" customHeight="1" spans="1:4">
      <c r="A167" s="10" t="s">
        <v>267</v>
      </c>
      <c r="B167" s="10" t="s">
        <v>13</v>
      </c>
      <c r="C167" s="14">
        <v>405.5841</v>
      </c>
      <c r="D167" s="12"/>
    </row>
    <row r="168" ht="21" customHeight="1" spans="1:4">
      <c r="A168" s="17" t="s">
        <v>268</v>
      </c>
      <c r="B168" s="10"/>
      <c r="C168" s="14">
        <v>1002.069944</v>
      </c>
      <c r="D168" s="12"/>
    </row>
    <row r="169" ht="21" customHeight="1" spans="1:4">
      <c r="A169" s="13" t="s">
        <v>269</v>
      </c>
      <c r="B169" s="13" t="s">
        <v>270</v>
      </c>
      <c r="C169" s="11">
        <f>SUM(C170:C173)</f>
        <v>9195.21484</v>
      </c>
      <c r="D169" s="12"/>
    </row>
    <row r="170" ht="21" customHeight="1" spans="1:4">
      <c r="A170" s="13" t="s">
        <v>271</v>
      </c>
      <c r="B170" s="13" t="s">
        <v>272</v>
      </c>
      <c r="C170" s="14">
        <v>2473.473636</v>
      </c>
      <c r="D170" s="12"/>
    </row>
    <row r="171" ht="21" customHeight="1" spans="1:4">
      <c r="A171" s="13" t="s">
        <v>273</v>
      </c>
      <c r="B171" s="13" t="s">
        <v>274</v>
      </c>
      <c r="C171" s="14">
        <f>5880.274788+149</f>
        <v>6029.274788</v>
      </c>
      <c r="D171" s="12"/>
    </row>
    <row r="172" ht="21" customHeight="1" spans="1:4">
      <c r="A172" s="13" t="s">
        <v>275</v>
      </c>
      <c r="B172" s="13" t="s">
        <v>276</v>
      </c>
      <c r="C172" s="14">
        <v>27.036</v>
      </c>
      <c r="D172" s="12"/>
    </row>
    <row r="173" ht="21" customHeight="1" spans="1:4">
      <c r="A173" s="10" t="s">
        <v>277</v>
      </c>
      <c r="B173" s="10" t="s">
        <v>278</v>
      </c>
      <c r="C173" s="14">
        <v>665.430416</v>
      </c>
      <c r="D173" s="12"/>
    </row>
    <row r="174" ht="21" customHeight="1" spans="1:4">
      <c r="A174" s="16" t="s">
        <v>279</v>
      </c>
      <c r="B174" s="10"/>
      <c r="C174" s="14">
        <v>2</v>
      </c>
      <c r="D174" s="12"/>
    </row>
    <row r="175" ht="21" customHeight="1" spans="1:4">
      <c r="A175" s="16" t="s">
        <v>280</v>
      </c>
      <c r="B175" s="10"/>
      <c r="C175" s="14">
        <v>1.656</v>
      </c>
      <c r="D175" s="12"/>
    </row>
    <row r="176" ht="21" customHeight="1" spans="1:4">
      <c r="A176" s="10" t="s">
        <v>281</v>
      </c>
      <c r="B176" s="10" t="s">
        <v>282</v>
      </c>
      <c r="C176" s="11">
        <v>233.9864</v>
      </c>
      <c r="D176" s="12"/>
    </row>
    <row r="177" ht="21" customHeight="1" spans="1:4">
      <c r="A177" s="13" t="s">
        <v>283</v>
      </c>
      <c r="B177" s="13" t="s">
        <v>284</v>
      </c>
      <c r="C177" s="11">
        <f>SUM(C178:C180)</f>
        <v>233.9864</v>
      </c>
      <c r="D177" s="12"/>
    </row>
    <row r="178" ht="21" customHeight="1" spans="1:4">
      <c r="A178" s="13" t="s">
        <v>285</v>
      </c>
      <c r="B178" s="13" t="s">
        <v>11</v>
      </c>
      <c r="C178" s="14">
        <v>107.2384</v>
      </c>
      <c r="D178" s="12"/>
    </row>
    <row r="179" ht="21" customHeight="1" spans="1:4">
      <c r="A179" s="10" t="s">
        <v>286</v>
      </c>
      <c r="B179" s="10" t="s">
        <v>13</v>
      </c>
      <c r="C179" s="14">
        <v>24.748</v>
      </c>
      <c r="D179" s="12"/>
    </row>
    <row r="180" ht="21" customHeight="1" spans="1:4">
      <c r="A180" s="16" t="s">
        <v>287</v>
      </c>
      <c r="B180" s="10"/>
      <c r="C180" s="14">
        <v>102</v>
      </c>
      <c r="D180" s="12"/>
    </row>
    <row r="181" ht="21" customHeight="1" spans="1:4">
      <c r="A181" s="10" t="s">
        <v>288</v>
      </c>
      <c r="B181" s="10" t="s">
        <v>289</v>
      </c>
      <c r="C181" s="11">
        <f>C182+C189+C187</f>
        <v>3543.07786</v>
      </c>
      <c r="D181" s="12"/>
    </row>
    <row r="182" ht="21" customHeight="1" spans="1:4">
      <c r="A182" s="13" t="s">
        <v>290</v>
      </c>
      <c r="B182" s="13" t="s">
        <v>291</v>
      </c>
      <c r="C182" s="11">
        <f>SUM(C183:C186)</f>
        <v>3043.07786</v>
      </c>
      <c r="D182" s="12"/>
    </row>
    <row r="183" ht="21" customHeight="1" spans="1:4">
      <c r="A183" s="13" t="s">
        <v>292</v>
      </c>
      <c r="B183" s="13" t="s">
        <v>11</v>
      </c>
      <c r="C183" s="14">
        <v>636.8135</v>
      </c>
      <c r="D183" s="12"/>
    </row>
    <row r="184" ht="21" customHeight="1" spans="1:4">
      <c r="A184" s="13" t="s">
        <v>293</v>
      </c>
      <c r="B184" s="13" t="s">
        <v>13</v>
      </c>
      <c r="C184" s="14">
        <v>93.86436</v>
      </c>
      <c r="D184" s="12"/>
    </row>
    <row r="185" ht="21" customHeight="1" spans="1:4">
      <c r="A185" s="13" t="s">
        <v>294</v>
      </c>
      <c r="B185" s="13" t="s">
        <v>295</v>
      </c>
      <c r="C185" s="14">
        <v>2312.4</v>
      </c>
      <c r="D185" s="12"/>
    </row>
    <row r="186" ht="21" customHeight="1" spans="1:4">
      <c r="A186" s="10" t="s">
        <v>296</v>
      </c>
      <c r="B186" s="10" t="s">
        <v>297</v>
      </c>
      <c r="C186" s="11"/>
      <c r="D186" s="12"/>
    </row>
    <row r="187" ht="21" customHeight="1" spans="1:4">
      <c r="A187" s="16" t="s">
        <v>298</v>
      </c>
      <c r="B187" s="10"/>
      <c r="C187" s="11">
        <v>400</v>
      </c>
      <c r="D187" s="12"/>
    </row>
    <row r="188" ht="21" customHeight="1" spans="1:4">
      <c r="A188" s="16" t="s">
        <v>299</v>
      </c>
      <c r="B188" s="10"/>
      <c r="C188" s="14">
        <v>400</v>
      </c>
      <c r="D188" s="12"/>
    </row>
    <row r="189" ht="21" customHeight="1" spans="1:4">
      <c r="A189" s="16" t="s">
        <v>300</v>
      </c>
      <c r="B189" s="10"/>
      <c r="C189" s="11">
        <v>100</v>
      </c>
      <c r="D189" s="12"/>
    </row>
    <row r="190" ht="21" customHeight="1" spans="1:4">
      <c r="A190" s="16" t="s">
        <v>301</v>
      </c>
      <c r="B190" s="10"/>
      <c r="C190" s="14">
        <v>100</v>
      </c>
      <c r="D190" s="12"/>
    </row>
    <row r="191" ht="21" customHeight="1" spans="1:4">
      <c r="A191" s="10" t="s">
        <v>302</v>
      </c>
      <c r="B191" s="10" t="s">
        <v>303</v>
      </c>
      <c r="C191" s="11">
        <v>310.550092</v>
      </c>
      <c r="D191" s="12"/>
    </row>
    <row r="192" ht="21" customHeight="1" spans="1:4">
      <c r="A192" s="13" t="s">
        <v>304</v>
      </c>
      <c r="B192" s="13" t="s">
        <v>305</v>
      </c>
      <c r="C192" s="11">
        <f>SUM(C193:C196)</f>
        <v>310.550092</v>
      </c>
      <c r="D192" s="12"/>
    </row>
    <row r="193" ht="21" customHeight="1" spans="1:4">
      <c r="A193" s="13" t="s">
        <v>306</v>
      </c>
      <c r="B193" s="13" t="s">
        <v>11</v>
      </c>
      <c r="C193" s="14">
        <v>190.550092</v>
      </c>
      <c r="D193" s="12"/>
    </row>
    <row r="194" ht="21" customHeight="1" spans="1:4">
      <c r="A194" s="13" t="s">
        <v>307</v>
      </c>
      <c r="B194" s="13" t="s">
        <v>13</v>
      </c>
      <c r="C194" s="11"/>
      <c r="D194" s="12"/>
    </row>
    <row r="195" ht="21" customHeight="1" spans="1:4">
      <c r="A195" s="13" t="s">
        <v>308</v>
      </c>
      <c r="B195" s="13" t="s">
        <v>309</v>
      </c>
      <c r="C195" s="11"/>
      <c r="D195" s="12"/>
    </row>
    <row r="196" ht="21" customHeight="1" spans="1:4">
      <c r="A196" s="10" t="s">
        <v>310</v>
      </c>
      <c r="B196" s="10" t="s">
        <v>311</v>
      </c>
      <c r="C196" s="14">
        <v>120</v>
      </c>
      <c r="D196" s="12"/>
    </row>
    <row r="197" ht="21" customHeight="1" spans="1:4">
      <c r="A197" s="10" t="s">
        <v>312</v>
      </c>
      <c r="B197" s="10" t="s">
        <v>313</v>
      </c>
      <c r="C197" s="11">
        <f>C198</f>
        <v>391.531148</v>
      </c>
      <c r="D197" s="12"/>
    </row>
    <row r="198" ht="21" customHeight="1" spans="1:4">
      <c r="A198" s="13" t="s">
        <v>314</v>
      </c>
      <c r="B198" s="13" t="s">
        <v>315</v>
      </c>
      <c r="C198" s="11">
        <f>SUM(B199:C200)</f>
        <v>391.531148</v>
      </c>
      <c r="D198" s="12"/>
    </row>
    <row r="199" ht="21" customHeight="1" spans="1:4">
      <c r="A199" s="13" t="s">
        <v>316</v>
      </c>
      <c r="B199" s="13" t="s">
        <v>11</v>
      </c>
      <c r="C199" s="14">
        <v>293.531148</v>
      </c>
      <c r="D199" s="12"/>
    </row>
    <row r="200" ht="21" customHeight="1" spans="1:4">
      <c r="A200" s="10" t="s">
        <v>317</v>
      </c>
      <c r="B200" s="10" t="s">
        <v>13</v>
      </c>
      <c r="C200" s="14">
        <v>98</v>
      </c>
      <c r="D200" s="12"/>
    </row>
    <row r="201" ht="21" customHeight="1" spans="1:4">
      <c r="A201" s="10" t="s">
        <v>318</v>
      </c>
      <c r="B201" s="10" t="s">
        <v>319</v>
      </c>
      <c r="C201" s="11">
        <f>C202+C206</f>
        <v>829.68808</v>
      </c>
      <c r="D201" s="12"/>
    </row>
    <row r="202" ht="21" customHeight="1" spans="1:4">
      <c r="A202" s="13" t="s">
        <v>320</v>
      </c>
      <c r="B202" s="13" t="s">
        <v>321</v>
      </c>
      <c r="C202" s="11">
        <f>SUM(C203:C205)</f>
        <v>247.58808</v>
      </c>
      <c r="D202" s="12"/>
    </row>
    <row r="203" ht="21" customHeight="1" spans="1:4">
      <c r="A203" s="13" t="s">
        <v>322</v>
      </c>
      <c r="B203" s="13" t="s">
        <v>11</v>
      </c>
      <c r="C203" s="14">
        <v>194.28808</v>
      </c>
      <c r="D203" s="12"/>
    </row>
    <row r="204" ht="21" customHeight="1" spans="1:4">
      <c r="A204" s="13" t="s">
        <v>323</v>
      </c>
      <c r="B204" s="13" t="s">
        <v>13</v>
      </c>
      <c r="C204" s="14">
        <v>48.3</v>
      </c>
      <c r="D204" s="12"/>
    </row>
    <row r="205" ht="21" customHeight="1" spans="1:4">
      <c r="A205" s="10" t="s">
        <v>324</v>
      </c>
      <c r="B205" s="10" t="s">
        <v>325</v>
      </c>
      <c r="C205" s="14">
        <v>5</v>
      </c>
      <c r="D205" s="12"/>
    </row>
    <row r="206" ht="21" customHeight="1" spans="1:4">
      <c r="A206" s="13" t="s">
        <v>326</v>
      </c>
      <c r="B206" s="13" t="s">
        <v>327</v>
      </c>
      <c r="C206" s="11">
        <v>582.1</v>
      </c>
      <c r="D206" s="12"/>
    </row>
    <row r="207" ht="21" customHeight="1" spans="1:4">
      <c r="A207" s="13" t="s">
        <v>328</v>
      </c>
      <c r="B207" s="13" t="s">
        <v>329</v>
      </c>
      <c r="C207" s="14">
        <v>582.1</v>
      </c>
      <c r="D207" s="12"/>
    </row>
    <row r="208" ht="21" customHeight="1" spans="1:4">
      <c r="A208" s="10" t="s">
        <v>330</v>
      </c>
      <c r="B208" s="10" t="s">
        <v>13</v>
      </c>
      <c r="C208" s="11"/>
      <c r="D208" s="12"/>
    </row>
    <row r="209" ht="21" customHeight="1" spans="1:4">
      <c r="A209" s="10" t="s">
        <v>331</v>
      </c>
      <c r="B209" s="10" t="s">
        <v>332</v>
      </c>
      <c r="C209" s="11">
        <f>C210+C216+C220+C223+C225</f>
        <v>3403.302744</v>
      </c>
      <c r="D209" s="12"/>
    </row>
    <row r="210" ht="21" customHeight="1" spans="1:4">
      <c r="A210" s="13" t="s">
        <v>333</v>
      </c>
      <c r="B210" s="13" t="s">
        <v>334</v>
      </c>
      <c r="C210" s="11">
        <f>SUM(C211:C215)</f>
        <v>853.702744</v>
      </c>
      <c r="D210" s="12"/>
    </row>
    <row r="211" ht="21" customHeight="1" spans="1:4">
      <c r="A211" s="13" t="s">
        <v>335</v>
      </c>
      <c r="B211" s="13" t="s">
        <v>11</v>
      </c>
      <c r="C211" s="14">
        <v>563.914456</v>
      </c>
      <c r="D211" s="12"/>
    </row>
    <row r="212" ht="21" customHeight="1" spans="1:4">
      <c r="A212" s="13" t="s">
        <v>336</v>
      </c>
      <c r="B212" s="13" t="s">
        <v>13</v>
      </c>
      <c r="C212" s="11"/>
      <c r="D212" s="12"/>
    </row>
    <row r="213" ht="21" customHeight="1" spans="1:4">
      <c r="A213" s="13" t="s">
        <v>337</v>
      </c>
      <c r="B213" s="13" t="s">
        <v>338</v>
      </c>
      <c r="C213" s="14">
        <v>108.188288</v>
      </c>
      <c r="D213" s="12"/>
    </row>
    <row r="214" ht="21" customHeight="1" spans="1:4">
      <c r="A214" s="13" t="s">
        <v>339</v>
      </c>
      <c r="B214" s="13" t="s">
        <v>340</v>
      </c>
      <c r="C214" s="11"/>
      <c r="D214" s="12"/>
    </row>
    <row r="215" ht="21" customHeight="1" spans="1:4">
      <c r="A215" s="10" t="s">
        <v>341</v>
      </c>
      <c r="B215" s="10" t="s">
        <v>342</v>
      </c>
      <c r="C215" s="14">
        <v>181.6</v>
      </c>
      <c r="D215" s="12"/>
    </row>
    <row r="216" ht="21" customHeight="1" spans="1:4">
      <c r="A216" s="13" t="s">
        <v>343</v>
      </c>
      <c r="B216" s="13" t="s">
        <v>344</v>
      </c>
      <c r="C216" s="11">
        <f>SUM(C217:C219)</f>
        <v>333.6</v>
      </c>
      <c r="D216" s="12"/>
    </row>
    <row r="217" ht="21" customHeight="1" spans="1:4">
      <c r="A217" s="13" t="s">
        <v>345</v>
      </c>
      <c r="B217" s="13" t="s">
        <v>13</v>
      </c>
      <c r="C217" s="11"/>
      <c r="D217" s="12"/>
    </row>
    <row r="218" ht="21" customHeight="1" spans="1:4">
      <c r="A218" s="15" t="s">
        <v>346</v>
      </c>
      <c r="B218" s="13"/>
      <c r="C218" s="14">
        <v>100</v>
      </c>
      <c r="D218" s="12"/>
    </row>
    <row r="219" ht="21" customHeight="1" spans="1:4">
      <c r="A219" s="10" t="s">
        <v>347</v>
      </c>
      <c r="B219" s="10" t="s">
        <v>348</v>
      </c>
      <c r="C219" s="14">
        <v>233.6</v>
      </c>
      <c r="D219" s="12"/>
    </row>
    <row r="220" ht="21" customHeight="1" spans="1:4">
      <c r="A220" s="13" t="s">
        <v>349</v>
      </c>
      <c r="B220" s="13" t="s">
        <v>350</v>
      </c>
      <c r="C220" s="11">
        <f>SUM(C221:C222)</f>
        <v>2216</v>
      </c>
      <c r="D220" s="12"/>
    </row>
    <row r="221" ht="21" customHeight="1" spans="1:4">
      <c r="A221" s="13" t="s">
        <v>351</v>
      </c>
      <c r="B221" s="13" t="s">
        <v>13</v>
      </c>
      <c r="C221" s="11"/>
      <c r="D221" s="12"/>
    </row>
    <row r="222" ht="21" customHeight="1" spans="1:4">
      <c r="A222" s="10" t="s">
        <v>352</v>
      </c>
      <c r="B222" s="10" t="s">
        <v>353</v>
      </c>
      <c r="C222" s="14">
        <v>2216</v>
      </c>
      <c r="D222" s="12"/>
    </row>
    <row r="223" ht="21" customHeight="1" spans="1:4">
      <c r="A223" s="13" t="s">
        <v>354</v>
      </c>
      <c r="B223" s="13" t="s">
        <v>355</v>
      </c>
      <c r="C223" s="11"/>
      <c r="D223" s="12"/>
    </row>
    <row r="224" ht="21" customHeight="1" spans="1:4">
      <c r="A224" s="10" t="s">
        <v>356</v>
      </c>
      <c r="B224" s="10" t="s">
        <v>357</v>
      </c>
      <c r="C224" s="11"/>
      <c r="D224" s="12"/>
    </row>
    <row r="225" ht="21" customHeight="1" spans="1:4">
      <c r="A225" s="13" t="s">
        <v>358</v>
      </c>
      <c r="B225" s="13" t="s">
        <v>359</v>
      </c>
      <c r="C225" s="11"/>
      <c r="D225" s="12"/>
    </row>
    <row r="226" ht="21" customHeight="1" spans="1:4">
      <c r="A226" s="13" t="s">
        <v>360</v>
      </c>
      <c r="B226" s="13" t="s">
        <v>361</v>
      </c>
      <c r="C226" s="11"/>
      <c r="D226" s="12"/>
    </row>
    <row r="227" ht="21" customHeight="1" spans="1:4">
      <c r="A227" s="13" t="s">
        <v>362</v>
      </c>
      <c r="B227" s="13" t="s">
        <v>363</v>
      </c>
      <c r="C227" s="11"/>
      <c r="D227" s="12"/>
    </row>
    <row r="228" ht="21" customHeight="1" spans="1:4">
      <c r="A228" s="10" t="s">
        <v>364</v>
      </c>
      <c r="B228" s="10" t="s">
        <v>365</v>
      </c>
      <c r="C228" s="11"/>
      <c r="D228" s="12"/>
    </row>
    <row r="229" ht="21" customHeight="1" spans="1:4">
      <c r="A229" s="10" t="s">
        <v>366</v>
      </c>
      <c r="B229" s="10" t="s">
        <v>367</v>
      </c>
      <c r="C229" s="11"/>
      <c r="D229" s="12"/>
    </row>
    <row r="230" ht="21" customHeight="1" spans="1:4">
      <c r="A230" s="13" t="s">
        <v>368</v>
      </c>
      <c r="B230" s="13" t="s">
        <v>369</v>
      </c>
      <c r="C230" s="11"/>
      <c r="D230" s="12"/>
    </row>
    <row r="231" ht="21" customHeight="1" spans="1:4">
      <c r="A231" s="10" t="s">
        <v>370</v>
      </c>
      <c r="B231" s="10" t="s">
        <v>371</v>
      </c>
      <c r="C231" s="11"/>
      <c r="D231" s="12"/>
    </row>
    <row r="232" ht="21" customHeight="1" spans="1:4">
      <c r="A232" s="10" t="s">
        <v>372</v>
      </c>
      <c r="B232" s="10" t="s">
        <v>373</v>
      </c>
      <c r="C232" s="11">
        <v>90</v>
      </c>
      <c r="D232" s="12"/>
    </row>
    <row r="233" ht="21" customHeight="1" spans="1:4">
      <c r="A233" s="15" t="s">
        <v>374</v>
      </c>
      <c r="B233" s="13"/>
      <c r="C233" s="11">
        <v>90</v>
      </c>
      <c r="D233" s="12"/>
    </row>
    <row r="234" ht="21" customHeight="1" spans="1:4">
      <c r="A234" s="16" t="s">
        <v>375</v>
      </c>
      <c r="B234" s="10"/>
      <c r="C234" s="14">
        <v>90</v>
      </c>
      <c r="D234" s="12"/>
    </row>
    <row r="235" ht="21" customHeight="1" spans="1:4">
      <c r="A235" s="13" t="s">
        <v>376</v>
      </c>
      <c r="B235" s="13" t="s">
        <v>377</v>
      </c>
      <c r="C235" s="11"/>
      <c r="D235" s="12"/>
    </row>
    <row r="236" ht="21" customHeight="1" spans="1:4">
      <c r="A236" s="10" t="s">
        <v>378</v>
      </c>
      <c r="B236" s="10" t="s">
        <v>379</v>
      </c>
      <c r="C236" s="11"/>
      <c r="D236" s="12"/>
    </row>
    <row r="237" ht="21" customHeight="1" spans="1:4">
      <c r="A237" s="10" t="s">
        <v>380</v>
      </c>
      <c r="B237" s="10" t="s">
        <v>381</v>
      </c>
      <c r="C237" s="11"/>
      <c r="D237" s="12"/>
    </row>
    <row r="238" ht="21" customHeight="1" spans="1:4">
      <c r="A238" s="13" t="s">
        <v>382</v>
      </c>
      <c r="B238" s="13" t="s">
        <v>383</v>
      </c>
      <c r="C238" s="11"/>
      <c r="D238" s="12"/>
    </row>
    <row r="239" ht="21" customHeight="1" spans="1:4">
      <c r="A239" s="13" t="s">
        <v>384</v>
      </c>
      <c r="B239" s="13" t="s">
        <v>385</v>
      </c>
      <c r="C239" s="11"/>
      <c r="D239" s="12"/>
    </row>
    <row r="240" ht="21" customHeight="1" spans="1:4">
      <c r="A240" s="10" t="s">
        <v>386</v>
      </c>
      <c r="B240" s="10" t="s">
        <v>387</v>
      </c>
      <c r="C240" s="11"/>
      <c r="D240" s="12"/>
    </row>
    <row r="241" ht="21" customHeight="1" spans="1:4">
      <c r="A241" s="10" t="s">
        <v>388</v>
      </c>
      <c r="B241" s="10" t="s">
        <v>389</v>
      </c>
      <c r="C241" s="11">
        <v>143</v>
      </c>
      <c r="D241" s="12"/>
    </row>
    <row r="242" ht="21" customHeight="1" spans="1:4">
      <c r="A242" s="13" t="s">
        <v>390</v>
      </c>
      <c r="B242" s="13" t="s">
        <v>391</v>
      </c>
      <c r="C242" s="11"/>
      <c r="D242" s="12"/>
    </row>
    <row r="243" ht="21" customHeight="1" spans="1:4">
      <c r="A243" s="10" t="s">
        <v>392</v>
      </c>
      <c r="B243" s="10" t="s">
        <v>393</v>
      </c>
      <c r="C243" s="11"/>
      <c r="D243" s="12"/>
    </row>
    <row r="244" ht="21" customHeight="1" spans="1:4">
      <c r="A244" s="13" t="s">
        <v>394</v>
      </c>
      <c r="B244" s="13" t="s">
        <v>395</v>
      </c>
      <c r="C244" s="11">
        <v>143</v>
      </c>
      <c r="D244" s="12"/>
    </row>
    <row r="245" ht="21" customHeight="1" spans="1:4">
      <c r="A245" s="13" t="s">
        <v>396</v>
      </c>
      <c r="B245" s="13" t="s">
        <v>397</v>
      </c>
      <c r="C245" s="14">
        <v>143</v>
      </c>
      <c r="D245" s="12"/>
    </row>
    <row r="246" ht="21" customHeight="1" spans="1:4">
      <c r="A246" s="15">
        <v>232</v>
      </c>
      <c r="B246" s="13"/>
      <c r="C246" s="14">
        <v>1000</v>
      </c>
      <c r="D246" s="12"/>
    </row>
    <row r="247" ht="21" customHeight="1" spans="1:4">
      <c r="A247" s="15" t="s">
        <v>398</v>
      </c>
      <c r="B247" s="13"/>
      <c r="C247" s="14">
        <v>1000</v>
      </c>
      <c r="D247" s="12"/>
    </row>
    <row r="248" ht="21" customHeight="1" spans="1:4">
      <c r="A248" s="15" t="s">
        <v>399</v>
      </c>
      <c r="B248" s="13"/>
      <c r="C248" s="14">
        <v>1000</v>
      </c>
      <c r="D248" s="12"/>
    </row>
    <row r="249" ht="21" customHeight="1" spans="1:4">
      <c r="A249" s="8" t="s">
        <v>400</v>
      </c>
      <c r="B249" s="8"/>
      <c r="C249" s="9"/>
      <c r="D249" s="12"/>
    </row>
  </sheetData>
  <mergeCells count="2">
    <mergeCell ref="A1:D1"/>
    <mergeCell ref="A249:B249"/>
  </mergeCells>
  <pageMargins left="1.02361111111111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2023年北塔区本级支出表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2021-01-26T03:51:00Z</dcterms:created>
  <dcterms:modified xsi:type="dcterms:W3CDTF">2023-05-16T04:09:37Z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E42AC6D1EF86458DAA70F121B4215A82</vt:lpwstr>
  </property>
</Properties>
</file>