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1年北塔区政府性基金预算收支明细表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<sst xmlns="http://schemas.openxmlformats.org/spreadsheetml/2006/main" count="80" uniqueCount="78">
  <si>
    <t>2022年北塔区政府性基金预算收支明细表</t>
  </si>
  <si>
    <t>单位:万元</t>
  </si>
  <si>
    <t>科目编码</t>
  </si>
  <si>
    <t>收入项目</t>
  </si>
  <si>
    <t>决算数</t>
  </si>
  <si>
    <t>上级补助收入</t>
  </si>
  <si>
    <t>下级上解收入</t>
  </si>
  <si>
    <t>待偿债再融资专项债券上年结余</t>
  </si>
  <si>
    <t>上年结余收入</t>
  </si>
  <si>
    <t>调入资金</t>
  </si>
  <si>
    <t>债务收入</t>
  </si>
  <si>
    <t>债务转贷收入</t>
  </si>
  <si>
    <t>省补助计划单列市收入</t>
  </si>
  <si>
    <t>计划单列市上解省收入</t>
  </si>
  <si>
    <t>支出项目</t>
  </si>
  <si>
    <t>补助下级支出</t>
  </si>
  <si>
    <t>上解上级支出</t>
  </si>
  <si>
    <t>调出资金</t>
  </si>
  <si>
    <t>债务还本支出</t>
  </si>
  <si>
    <t>债务转贷支出</t>
  </si>
  <si>
    <t>省补助计划单列市支出</t>
  </si>
  <si>
    <t>计划单列市上解省支出</t>
  </si>
  <si>
    <t>政府性基金预算收入</t>
  </si>
  <si>
    <t>政府性基金预算支出</t>
  </si>
  <si>
    <t>核电站乏燃料处理处置基金收入</t>
  </si>
  <si>
    <t>核电站乏燃料处理处置基金支出</t>
  </si>
  <si>
    <t>国家电影事业发展专项资金相关收入</t>
  </si>
  <si>
    <t>国家电影事业发展专项资金相关支出</t>
  </si>
  <si>
    <t>旅游发展基金收入</t>
  </si>
  <si>
    <t>旅游发展基金支出</t>
  </si>
  <si>
    <t>大中型水库移民后期扶持基金收入</t>
  </si>
  <si>
    <t>大中型水库移民后期扶持基金支出</t>
  </si>
  <si>
    <t>小型水库移民扶助基金相关收入</t>
  </si>
  <si>
    <t>小型水库移民扶助基金相关支出</t>
  </si>
  <si>
    <t>可再生能源电价附加收入</t>
  </si>
  <si>
    <t>可再生能源电价附加收入安排的支出</t>
  </si>
  <si>
    <t>废弃电器电子产品处理基金收入</t>
  </si>
  <si>
    <t>废弃电器电子产品处理基金支出</t>
  </si>
  <si>
    <t>国有土地使用权出让相关收入</t>
  </si>
  <si>
    <t>国有土地使用权出让相关支出</t>
  </si>
  <si>
    <t>国有土地收益基金相关收入</t>
  </si>
  <si>
    <t>国有土地收益基金相关支出</t>
  </si>
  <si>
    <t>农业土地开发资金相关收入</t>
  </si>
  <si>
    <t>农业土地开发资金相关支出</t>
  </si>
  <si>
    <t>城市基础设施配套费相关收入</t>
  </si>
  <si>
    <t>城市基础设施配套费相关支出</t>
  </si>
  <si>
    <t>污水处理费相关收入</t>
  </si>
  <si>
    <t>污水处理费相关支出</t>
  </si>
  <si>
    <t>大中型水库库区基金相关收入</t>
  </si>
  <si>
    <t>大中型水库库区基金相关支出</t>
  </si>
  <si>
    <t>三峡水库库区基金收入</t>
  </si>
  <si>
    <t>三峡水库库区基金支出</t>
  </si>
  <si>
    <t>国家重大水利工程建设基金相关收入</t>
  </si>
  <si>
    <t>国家重大水利工程建设基金相关支出</t>
  </si>
  <si>
    <t>海南省高等级公路车辆通行附加费相关收入</t>
  </si>
  <si>
    <t>海南省高等级公路车辆通行附加费相关支出</t>
  </si>
  <si>
    <t>车辆通行费相关收入</t>
  </si>
  <si>
    <t>车辆通行费相关支出</t>
  </si>
  <si>
    <t>铁路建设基金收入</t>
  </si>
  <si>
    <t>铁路建设基金支出</t>
  </si>
  <si>
    <t>船舶油污损害赔偿基金收入</t>
  </si>
  <si>
    <t>船舶油污损害赔偿基金支出</t>
  </si>
  <si>
    <t>民航发展基金收入</t>
  </si>
  <si>
    <t>民航发展基金支出</t>
  </si>
  <si>
    <t>农网还贷资金收入</t>
  </si>
  <si>
    <t>农网还贷资金支出</t>
  </si>
  <si>
    <t>中央特别国债经营基金收入</t>
  </si>
  <si>
    <t>中央特别国债经营基金支出</t>
  </si>
  <si>
    <t>中央特别国债经营基金财务收入</t>
  </si>
  <si>
    <t>中央特别国债经营基金财务支出</t>
  </si>
  <si>
    <t>彩票发行机构和彩票销售机构的业务费用</t>
  </si>
  <si>
    <t>彩票发行销售机构业务费安排的支出</t>
  </si>
  <si>
    <t>彩票公益金收入</t>
  </si>
  <si>
    <t>彩票公益金安排的支出</t>
  </si>
  <si>
    <t>其他政府性基金相关收入</t>
  </si>
  <si>
    <t>其他政府性基金相关支出</t>
  </si>
  <si>
    <t xml:space="preserve">  其中:抗疫特别国债上年结余收入</t>
  </si>
  <si>
    <t xml:space="preserve">  其中:抗疫特别国债安排的支出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</si>
</sst>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6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8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1" fillId="0" borderId="0" xfId="0" applyFont="1" applyFill="1"/>
    <xf numFmtId="0" fontId="3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4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left" vertical="center"/>
    </xf>
    <xf numFmtId="0" fontId="4" fillId="3" borderId="2" xfId="0" applyNumberFormat="1" applyFont="1" applyFill="1" applyBorder="1" applyAlignment="1" applyProtection="1">
      <alignment horizontal="center" vertical="center"/>
    </xf>
    <xf numFmtId="3" fontId="5" fillId="4" borderId="2" xfId="0" applyNumberFormat="1" applyFont="1" applyFill="1" applyBorder="1" applyAlignment="1" applyProtection="1">
      <alignment horizontal="right" vertical="center"/>
    </xf>
    <xf numFmtId="3" fontId="5" fillId="5" borderId="2" xfId="0" applyNumberFormat="1" applyFont="1" applyFill="1" applyBorder="1" applyAlignment="1" applyProtection="1">
      <alignment horizontal="right" vertical="center"/>
    </xf>
    <xf numFmtId="3" fontId="5" fillId="6" borderId="2" xfId="0" applyNumberFormat="1" applyFont="1" applyFill="1" applyBorder="1" applyAlignment="1" applyProtection="1">
      <alignment horizontal="right" vertical="center"/>
    </xf>
    <xf numFmtId="3" fontId="5" fillId="7" borderId="2" xfId="0" applyNumberFormat="1" applyFont="1" applyFill="1" applyBorder="1" applyAlignment="1" applyProtection="1">
      <alignment horizontal="right" vertical="center"/>
    </xf>
    <xf numFmtId="3" fontId="5" fillId="4" borderId="3" xfId="0" applyNumberFormat="1" applyFont="1" applyFill="1" applyBorder="1" applyAlignment="1" applyProtection="1">
      <alignment horizontal="right" vertical="center"/>
    </xf>
    <xf numFmtId="3" fontId="5" fillId="5" borderId="3" xfId="0" applyNumberFormat="1" applyFont="1" applyFill="1" applyBorder="1" applyAlignment="1" applyProtection="1">
      <alignment horizontal="right" vertical="center"/>
    </xf>
    <xf numFmtId="3" fontId="5" fillId="6" borderId="3" xfId="0" applyNumberFormat="1" applyFont="1" applyFill="1" applyBorder="1" applyAlignment="1" applyProtection="1">
      <alignment horizontal="right" vertical="center"/>
    </xf>
    <xf numFmtId="3" fontId="5" fillId="7" borderId="3" xfId="0" applyNumberFormat="1" applyFont="1" applyFill="1" applyBorder="1" applyAlignment="1" applyProtection="1">
      <alignment horizontal="right" vertical="center"/>
    </xf>
    <xf numFmtId="0" fontId="5" fillId="3" borderId="4" xfId="0" applyNumberFormat="1" applyFont="1" applyFill="1" applyBorder="1" applyAlignment="1" applyProtection="1">
      <alignment horizontal="left" vertical="center"/>
    </xf>
    <xf numFmtId="0" fontId="5" fillId="3" borderId="2" xfId="0" applyNumberFormat="1" applyFont="1" applyFill="1" applyBorder="1" applyAlignment="1" applyProtection="1">
      <alignment horizontal="right" vertical="center"/>
    </xf>
    <xf numFmtId="0" fontId="0" fillId="3" borderId="2" xfId="0" applyNumberFormat="1" applyFont="1" applyFill="1" applyBorder="1" applyAlignment="1" applyProtection="1"/>
    <xf numFmtId="0" fontId="0" fillId="3" borderId="4" xfId="0" applyNumberFormat="1" applyFont="1" applyFill="1" applyBorder="1" applyAlignment="1" applyProtection="1"/>
    <xf numFmtId="0" fontId="0" fillId="3" borderId="5" xfId="0" applyNumberFormat="1" applyFont="1" applyFill="1" applyBorder="1" applyAlignment="1" applyProtection="1"/>
    <xf numFmtId="0" fontId="5" fillId="3" borderId="5" xfId="0" applyNumberFormat="1" applyFont="1" applyFill="1" applyBorder="1" applyAlignment="1" applyProtection="1">
      <alignment horizontal="left" vertical="center"/>
    </xf>
    <xf numFmtId="0" fontId="5" fillId="3" borderId="5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700;&#38754;\2022&#24180;&#21271;&#22612;&#21306;&#24635;&#20915;&#31639;&#65288;&#31532;&#22235;&#29256;&#65289;4.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23">
          <cell r="C23">
            <v>0</v>
          </cell>
        </row>
        <row r="24">
          <cell r="C24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5">
          <cell r="C45">
            <v>0</v>
          </cell>
        </row>
        <row r="46">
          <cell r="C46">
            <v>0</v>
          </cell>
        </row>
        <row r="54">
          <cell r="C54">
            <v>0</v>
          </cell>
        </row>
        <row r="55">
          <cell r="C55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58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71">
          <cell r="C71">
            <v>0</v>
          </cell>
        </row>
        <row r="72">
          <cell r="C72">
            <v>0</v>
          </cell>
        </row>
      </sheetData>
      <sheetData sheetId="12">
        <row r="7">
          <cell r="C7">
            <v>0</v>
          </cell>
        </row>
        <row r="15">
          <cell r="C15">
            <v>4</v>
          </cell>
        </row>
        <row r="21">
          <cell r="C21">
            <v>0</v>
          </cell>
        </row>
        <row r="27">
          <cell r="C27">
            <v>0</v>
          </cell>
        </row>
        <row r="31">
          <cell r="C31">
            <v>0</v>
          </cell>
        </row>
        <row r="35">
          <cell r="C35">
            <v>0</v>
          </cell>
        </row>
        <row r="39">
          <cell r="C39">
            <v>0</v>
          </cell>
        </row>
        <row r="43">
          <cell r="C43">
            <v>0</v>
          </cell>
        </row>
        <row r="48">
          <cell r="C48">
            <v>0</v>
          </cell>
        </row>
        <row r="54">
          <cell r="C54">
            <v>537</v>
          </cell>
        </row>
        <row r="70">
          <cell r="C70">
            <v>0</v>
          </cell>
        </row>
        <row r="74">
          <cell r="C74">
            <v>0</v>
          </cell>
        </row>
        <row r="75">
          <cell r="C75">
            <v>305</v>
          </cell>
        </row>
        <row r="81">
          <cell r="C81">
            <v>0</v>
          </cell>
        </row>
        <row r="85">
          <cell r="C85">
            <v>0</v>
          </cell>
        </row>
        <row r="89">
          <cell r="C89">
            <v>0</v>
          </cell>
        </row>
        <row r="93">
          <cell r="C93">
            <v>0</v>
          </cell>
        </row>
        <row r="99">
          <cell r="C99">
            <v>0</v>
          </cell>
        </row>
        <row r="102">
          <cell r="C102">
            <v>0</v>
          </cell>
        </row>
        <row r="112">
          <cell r="C112">
            <v>0</v>
          </cell>
        </row>
        <row r="117">
          <cell r="C117">
            <v>0</v>
          </cell>
        </row>
        <row r="122">
          <cell r="C122">
            <v>0</v>
          </cell>
        </row>
        <row r="127">
          <cell r="C127">
            <v>0</v>
          </cell>
        </row>
        <row r="130">
          <cell r="C130">
            <v>0</v>
          </cell>
        </row>
        <row r="136">
          <cell r="C136">
            <v>0</v>
          </cell>
        </row>
        <row r="141">
          <cell r="C141">
            <v>0</v>
          </cell>
        </row>
        <row r="146">
          <cell r="C146">
            <v>0</v>
          </cell>
        </row>
        <row r="155">
          <cell r="C155">
            <v>0</v>
          </cell>
        </row>
        <row r="162">
          <cell r="C162">
            <v>0</v>
          </cell>
        </row>
        <row r="171">
          <cell r="C171">
            <v>0</v>
          </cell>
        </row>
        <row r="174">
          <cell r="C174">
            <v>0</v>
          </cell>
        </row>
        <row r="177">
          <cell r="C177">
            <v>0</v>
          </cell>
        </row>
        <row r="179">
          <cell r="C179">
            <v>0</v>
          </cell>
        </row>
        <row r="185">
          <cell r="C185">
            <v>0</v>
          </cell>
        </row>
        <row r="186">
          <cell r="C186">
            <v>0</v>
          </cell>
        </row>
        <row r="188">
          <cell r="C188">
            <v>17300</v>
          </cell>
        </row>
        <row r="192">
          <cell r="C192">
            <v>0</v>
          </cell>
        </row>
        <row r="201">
          <cell r="C201">
            <v>0</v>
          </cell>
        </row>
        <row r="202">
          <cell r="C202">
            <v>232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58</v>
          </cell>
        </row>
        <row r="229">
          <cell r="C229">
            <v>554</v>
          </cell>
        </row>
        <row r="230">
          <cell r="C230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showGridLines="0" showZeros="0" tabSelected="1" zoomScale="70" zoomScaleNormal="70" workbookViewId="0">
      <selection activeCell="J9" sqref="J9"/>
    </sheetView>
  </sheetViews>
  <sheetFormatPr defaultColWidth="12.125" defaultRowHeight="16.9" customHeight="1"/>
  <cols>
    <col min="1" max="1" width="7.625" style="4" customWidth="1"/>
    <col min="2" max="2" width="9.125" style="4" customWidth="1"/>
    <col min="3" max="3" width="11.875" style="4" customWidth="1"/>
    <col min="4" max="4" width="17.375" style="4" customWidth="1"/>
    <col min="5" max="5" width="20.875" style="4" customWidth="1"/>
    <col min="6" max="7" width="11.875" style="4" customWidth="1"/>
    <col min="8" max="8" width="20.125" style="4" customWidth="1"/>
    <col min="9" max="9" width="15.875" style="4" customWidth="1"/>
    <col min="10" max="10" width="53.5" style="4" customWidth="1"/>
    <col min="11" max="11" width="9.125" style="4" customWidth="1"/>
    <col min="12" max="12" width="11.875" style="4" customWidth="1"/>
    <col min="13" max="13" width="17.375" style="4" customWidth="1"/>
    <col min="14" max="14" width="11.875" style="4" customWidth="1"/>
    <col min="15" max="15" width="17.375" style="4" customWidth="1"/>
    <col min="16" max="16" width="15.875" style="4" customWidth="1"/>
    <col min="17" max="17" width="56.25" style="4" customWidth="1"/>
    <col min="18" max="18" width="7.875" style="4" customWidth="1"/>
    <col min="19" max="19" width="18.375" style="4" customWidth="1"/>
    <col min="20" max="20" width="11.875" style="4" customWidth="1"/>
    <col min="21" max="16369" width="12.125" style="4" customWidth="1"/>
    <col min="16370" max="16384" width="12.125" style="4"/>
  </cols>
  <sheetData>
    <row r="1" ht="33.95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customHeight="1" spans="1:20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="1" customFormat="1" ht="17.1" customHeight="1" spans="1:20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15.95" customHeight="1" spans="1:2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2</v>
      </c>
      <c r="N4" s="8" t="s">
        <v>14</v>
      </c>
      <c r="O4" s="8" t="s">
        <v>4</v>
      </c>
      <c r="P4" s="8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8" t="s">
        <v>20</v>
      </c>
      <c r="V4" s="8" t="s">
        <v>21</v>
      </c>
    </row>
    <row r="5" s="2" customFormat="1" ht="33.95" customHeight="1" spans="1:2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="1" customFormat="1" ht="33" customHeight="1" spans="1:22">
      <c r="A6" s="9"/>
      <c r="B6" s="10" t="s">
        <v>22</v>
      </c>
      <c r="C6" s="11">
        <f t="shared" ref="C6:L6" si="0">SUM(C7:C32)</f>
        <v>58</v>
      </c>
      <c r="D6" s="11">
        <f t="shared" si="0"/>
        <v>1731</v>
      </c>
      <c r="E6" s="11">
        <f t="shared" si="0"/>
        <v>0</v>
      </c>
      <c r="F6" s="11">
        <f t="shared" si="0"/>
        <v>0</v>
      </c>
      <c r="G6" s="11">
        <f t="shared" si="0"/>
        <v>1801</v>
      </c>
      <c r="H6" s="11">
        <f t="shared" si="0"/>
        <v>554</v>
      </c>
      <c r="I6" s="11">
        <f t="shared" si="0"/>
        <v>0</v>
      </c>
      <c r="J6" s="11">
        <f t="shared" si="0"/>
        <v>17300</v>
      </c>
      <c r="K6" s="11">
        <f t="shared" si="0"/>
        <v>0</v>
      </c>
      <c r="L6" s="11">
        <f t="shared" si="0"/>
        <v>0</v>
      </c>
      <c r="M6" s="9"/>
      <c r="N6" s="10" t="s">
        <v>23</v>
      </c>
      <c r="O6" s="11">
        <f t="shared" ref="O6:V6" si="1">SUM(O7:O32)</f>
        <v>18990</v>
      </c>
      <c r="P6" s="11">
        <f t="shared" si="1"/>
        <v>0</v>
      </c>
      <c r="Q6" s="11">
        <f t="shared" si="1"/>
        <v>15</v>
      </c>
      <c r="R6" s="11">
        <f t="shared" si="1"/>
        <v>0</v>
      </c>
      <c r="S6" s="11">
        <f t="shared" si="1"/>
        <v>0</v>
      </c>
      <c r="T6" s="11">
        <f t="shared" si="1"/>
        <v>0</v>
      </c>
      <c r="U6" s="11">
        <f t="shared" si="1"/>
        <v>0</v>
      </c>
      <c r="V6" s="11">
        <f t="shared" si="1"/>
        <v>0</v>
      </c>
    </row>
    <row r="7" s="1" customFormat="1" ht="33" customHeight="1" spans="1:22">
      <c r="A7" s="9">
        <v>1030166</v>
      </c>
      <c r="B7" s="9" t="s">
        <v>24</v>
      </c>
      <c r="C7" s="11">
        <f>'[1]L08'!C39</f>
        <v>0</v>
      </c>
      <c r="D7" s="12">
        <v>0</v>
      </c>
      <c r="E7" s="12">
        <v>0</v>
      </c>
      <c r="F7" s="13">
        <v>0</v>
      </c>
      <c r="G7" s="13">
        <v>0</v>
      </c>
      <c r="H7" s="14">
        <v>0</v>
      </c>
      <c r="I7" s="14">
        <v>0</v>
      </c>
      <c r="J7" s="12">
        <v>0</v>
      </c>
      <c r="K7" s="12">
        <v>0</v>
      </c>
      <c r="L7" s="12">
        <v>0</v>
      </c>
      <c r="M7" s="9">
        <v>20610</v>
      </c>
      <c r="N7" s="9" t="s">
        <v>25</v>
      </c>
      <c r="O7" s="11">
        <f>'[1]L09'!C7</f>
        <v>0</v>
      </c>
      <c r="P7" s="12">
        <v>0</v>
      </c>
      <c r="Q7" s="12">
        <v>0</v>
      </c>
      <c r="R7" s="14">
        <v>0</v>
      </c>
      <c r="S7" s="14">
        <v>0</v>
      </c>
      <c r="T7" s="12">
        <v>0</v>
      </c>
      <c r="U7" s="12">
        <v>0</v>
      </c>
      <c r="V7" s="12">
        <v>0</v>
      </c>
    </row>
    <row r="8" s="1" customFormat="1" ht="33" customHeight="1" spans="1:22">
      <c r="A8" s="9"/>
      <c r="B8" s="9" t="s">
        <v>26</v>
      </c>
      <c r="C8" s="11">
        <f>'[1]L08'!C14+'[1]L08'!C58</f>
        <v>0</v>
      </c>
      <c r="D8" s="12">
        <v>6</v>
      </c>
      <c r="E8" s="12">
        <v>0</v>
      </c>
      <c r="F8" s="13">
        <v>0</v>
      </c>
      <c r="G8" s="13">
        <v>4</v>
      </c>
      <c r="H8" s="14">
        <v>0</v>
      </c>
      <c r="I8" s="14">
        <v>0</v>
      </c>
      <c r="J8" s="12">
        <v>0</v>
      </c>
      <c r="K8" s="12">
        <v>0</v>
      </c>
      <c r="L8" s="12">
        <v>0</v>
      </c>
      <c r="M8" s="9"/>
      <c r="N8" s="9" t="s">
        <v>27</v>
      </c>
      <c r="O8" s="11">
        <f>'[1]L09'!C15+'[1]L09'!C27+'[1]L09'!C217+'[1]L09'!C234</f>
        <v>4</v>
      </c>
      <c r="P8" s="12">
        <v>0</v>
      </c>
      <c r="Q8" s="12">
        <v>0</v>
      </c>
      <c r="R8" s="14">
        <v>0</v>
      </c>
      <c r="S8" s="14">
        <v>0</v>
      </c>
      <c r="T8" s="12">
        <v>0</v>
      </c>
      <c r="U8" s="12">
        <v>0</v>
      </c>
      <c r="V8" s="12">
        <v>0</v>
      </c>
    </row>
    <row r="9" s="1" customFormat="1" ht="33" customHeight="1" spans="1:22">
      <c r="A9" s="9">
        <v>1030121</v>
      </c>
      <c r="B9" s="9" t="s">
        <v>28</v>
      </c>
      <c r="C9" s="11">
        <f>'[1]L08'!C13</f>
        <v>0</v>
      </c>
      <c r="D9" s="12">
        <v>0</v>
      </c>
      <c r="E9" s="12">
        <v>0</v>
      </c>
      <c r="F9" s="13">
        <v>0</v>
      </c>
      <c r="G9" s="13">
        <v>0</v>
      </c>
      <c r="H9" s="14">
        <v>0</v>
      </c>
      <c r="I9" s="14">
        <v>0</v>
      </c>
      <c r="J9" s="12">
        <v>0</v>
      </c>
      <c r="K9" s="12">
        <v>0</v>
      </c>
      <c r="L9" s="12">
        <v>0</v>
      </c>
      <c r="M9" s="9">
        <v>20709</v>
      </c>
      <c r="N9" s="9" t="s">
        <v>29</v>
      </c>
      <c r="O9" s="11">
        <f>'[1]L09'!C21</f>
        <v>0</v>
      </c>
      <c r="P9" s="12">
        <v>0</v>
      </c>
      <c r="Q9" s="12">
        <v>0</v>
      </c>
      <c r="R9" s="14">
        <v>0</v>
      </c>
      <c r="S9" s="14">
        <v>0</v>
      </c>
      <c r="T9" s="12">
        <v>0</v>
      </c>
      <c r="U9" s="12">
        <v>0</v>
      </c>
      <c r="V9" s="12">
        <v>0</v>
      </c>
    </row>
    <row r="10" s="1" customFormat="1" ht="33" customHeight="1" spans="1:22">
      <c r="A10" s="9">
        <v>1030149</v>
      </c>
      <c r="B10" s="9" t="s">
        <v>30</v>
      </c>
      <c r="C10" s="11">
        <f>'[1]L08'!C23</f>
        <v>0</v>
      </c>
      <c r="D10" s="12">
        <v>116</v>
      </c>
      <c r="E10" s="12">
        <v>0</v>
      </c>
      <c r="F10" s="13">
        <v>0</v>
      </c>
      <c r="G10" s="13">
        <v>78</v>
      </c>
      <c r="H10" s="14">
        <v>0</v>
      </c>
      <c r="I10" s="14">
        <v>0</v>
      </c>
      <c r="J10" s="12">
        <v>0</v>
      </c>
      <c r="K10" s="12">
        <v>0</v>
      </c>
      <c r="L10" s="12">
        <v>0</v>
      </c>
      <c r="M10" s="9">
        <v>20822</v>
      </c>
      <c r="N10" s="9" t="s">
        <v>31</v>
      </c>
      <c r="O10" s="11">
        <f>'[1]L09'!C31</f>
        <v>0</v>
      </c>
      <c r="P10" s="12">
        <v>0</v>
      </c>
      <c r="Q10" s="12">
        <v>0</v>
      </c>
      <c r="R10" s="14">
        <v>0</v>
      </c>
      <c r="S10" s="14">
        <v>0</v>
      </c>
      <c r="T10" s="12">
        <v>0</v>
      </c>
      <c r="U10" s="12">
        <v>0</v>
      </c>
      <c r="V10" s="12">
        <v>0</v>
      </c>
    </row>
    <row r="11" s="1" customFormat="1" ht="33" customHeight="1" spans="1:22">
      <c r="A11" s="9"/>
      <c r="B11" s="9" t="s">
        <v>32</v>
      </c>
      <c r="C11" s="11">
        <f>'[1]L08'!C34+'[1]L08'!C66</f>
        <v>0</v>
      </c>
      <c r="D11" s="12">
        <v>0</v>
      </c>
      <c r="E11" s="12">
        <v>0</v>
      </c>
      <c r="F11" s="13">
        <v>0</v>
      </c>
      <c r="G11" s="13">
        <v>16</v>
      </c>
      <c r="H11" s="14">
        <v>0</v>
      </c>
      <c r="I11" s="14">
        <v>0</v>
      </c>
      <c r="J11" s="12">
        <v>0</v>
      </c>
      <c r="K11" s="12">
        <v>0</v>
      </c>
      <c r="L11" s="12">
        <v>0</v>
      </c>
      <c r="M11" s="9"/>
      <c r="N11" s="9" t="s">
        <v>33</v>
      </c>
      <c r="O11" s="11">
        <f>'[1]L09'!C35+'[1]L09'!C39+'[1]L09'!C222+'[1]L09'!C239</f>
        <v>0</v>
      </c>
      <c r="P11" s="12">
        <v>0</v>
      </c>
      <c r="Q11" s="12">
        <v>0</v>
      </c>
      <c r="R11" s="14">
        <v>0</v>
      </c>
      <c r="S11" s="14">
        <v>0</v>
      </c>
      <c r="T11" s="12">
        <v>0</v>
      </c>
      <c r="U11" s="12">
        <v>0</v>
      </c>
      <c r="V11" s="12">
        <v>0</v>
      </c>
    </row>
    <row r="12" s="1" customFormat="1" ht="33" customHeight="1" spans="1:22">
      <c r="A12" s="9">
        <v>1030168</v>
      </c>
      <c r="B12" s="9" t="s">
        <v>34</v>
      </c>
      <c r="C12" s="11">
        <f>'[1]L08'!C40</f>
        <v>0</v>
      </c>
      <c r="D12" s="12">
        <v>0</v>
      </c>
      <c r="E12" s="12">
        <v>0</v>
      </c>
      <c r="F12" s="13">
        <v>0</v>
      </c>
      <c r="G12" s="13">
        <v>0</v>
      </c>
      <c r="H12" s="14">
        <v>0</v>
      </c>
      <c r="I12" s="14">
        <v>0</v>
      </c>
      <c r="J12" s="12">
        <v>0</v>
      </c>
      <c r="K12" s="12">
        <v>0</v>
      </c>
      <c r="L12" s="12">
        <v>0</v>
      </c>
      <c r="M12" s="9">
        <v>21160</v>
      </c>
      <c r="N12" s="9" t="s">
        <v>35</v>
      </c>
      <c r="O12" s="11">
        <f>'[1]L09'!C43</f>
        <v>0</v>
      </c>
      <c r="P12" s="12">
        <v>0</v>
      </c>
      <c r="Q12" s="12">
        <v>0</v>
      </c>
      <c r="R12" s="14">
        <v>0</v>
      </c>
      <c r="S12" s="14">
        <v>0</v>
      </c>
      <c r="T12" s="12">
        <v>0</v>
      </c>
      <c r="U12" s="12">
        <v>0</v>
      </c>
      <c r="V12" s="12">
        <v>0</v>
      </c>
    </row>
    <row r="13" s="1" customFormat="1" ht="33" customHeight="1" spans="1:22">
      <c r="A13" s="9">
        <v>1030175</v>
      </c>
      <c r="B13" s="9" t="s">
        <v>36</v>
      </c>
      <c r="C13" s="11">
        <f>'[1]L08'!C42</f>
        <v>0</v>
      </c>
      <c r="D13" s="12">
        <v>0</v>
      </c>
      <c r="E13" s="12">
        <v>0</v>
      </c>
      <c r="F13" s="13">
        <v>0</v>
      </c>
      <c r="G13" s="13">
        <v>0</v>
      </c>
      <c r="H13" s="14">
        <v>0</v>
      </c>
      <c r="I13" s="14">
        <v>0</v>
      </c>
      <c r="J13" s="12">
        <v>0</v>
      </c>
      <c r="K13" s="12">
        <v>0</v>
      </c>
      <c r="L13" s="12">
        <v>0</v>
      </c>
      <c r="M13" s="9">
        <v>21161</v>
      </c>
      <c r="N13" s="9" t="s">
        <v>37</v>
      </c>
      <c r="O13" s="11">
        <f>'[1]L09'!C48</f>
        <v>0</v>
      </c>
      <c r="P13" s="12">
        <v>0</v>
      </c>
      <c r="Q13" s="12">
        <v>0</v>
      </c>
      <c r="R13" s="14">
        <v>0</v>
      </c>
      <c r="S13" s="14">
        <v>0</v>
      </c>
      <c r="T13" s="12">
        <v>0</v>
      </c>
      <c r="U13" s="12">
        <v>0</v>
      </c>
      <c r="V13" s="12">
        <v>0</v>
      </c>
    </row>
    <row r="14" s="1" customFormat="1" ht="33" customHeight="1" spans="1:22">
      <c r="A14" s="9"/>
      <c r="B14" s="9" t="s">
        <v>38</v>
      </c>
      <c r="C14" s="14">
        <v>58</v>
      </c>
      <c r="D14" s="12">
        <v>1270</v>
      </c>
      <c r="E14" s="12">
        <v>0</v>
      </c>
      <c r="F14" s="13">
        <v>0</v>
      </c>
      <c r="G14" s="13">
        <v>169</v>
      </c>
      <c r="H14" s="14">
        <v>0</v>
      </c>
      <c r="I14" s="14">
        <v>0</v>
      </c>
      <c r="J14" s="12">
        <v>0</v>
      </c>
      <c r="K14" s="12">
        <v>0</v>
      </c>
      <c r="L14" s="12">
        <v>0</v>
      </c>
      <c r="M14" s="9"/>
      <c r="N14" s="9" t="s">
        <v>39</v>
      </c>
      <c r="O14" s="14">
        <v>595</v>
      </c>
      <c r="P14" s="12">
        <v>0</v>
      </c>
      <c r="Q14" s="12">
        <v>15</v>
      </c>
      <c r="R14" s="14">
        <v>0</v>
      </c>
      <c r="S14" s="14">
        <v>0</v>
      </c>
      <c r="T14" s="12">
        <v>0</v>
      </c>
      <c r="U14" s="12">
        <v>0</v>
      </c>
      <c r="V14" s="12">
        <v>0</v>
      </c>
    </row>
    <row r="15" s="1" customFormat="1" ht="33" customHeight="1" spans="1:22">
      <c r="A15" s="9"/>
      <c r="B15" s="9" t="s">
        <v>40</v>
      </c>
      <c r="C15" s="11">
        <f>'[1]L08'!C15+'[1]L08'!C17+'[1]L08'!C59-C14</f>
        <v>0</v>
      </c>
      <c r="D15" s="12">
        <v>0</v>
      </c>
      <c r="E15" s="12">
        <v>0</v>
      </c>
      <c r="F15" s="13">
        <v>0</v>
      </c>
      <c r="G15" s="13">
        <v>0</v>
      </c>
      <c r="H15" s="14">
        <v>0</v>
      </c>
      <c r="I15" s="14">
        <v>0</v>
      </c>
      <c r="J15" s="12">
        <v>0</v>
      </c>
      <c r="K15" s="12">
        <v>0</v>
      </c>
      <c r="L15" s="12">
        <v>0</v>
      </c>
      <c r="M15" s="9"/>
      <c r="N15" s="9" t="s">
        <v>41</v>
      </c>
      <c r="O15" s="11">
        <f>'[1]L09'!C54+'[1]L09'!C70+'[1]L09'!C85+'[1]L09'!C89+'[1]L09'!C102+'[1]L09'!C218+'[1]L09'!C226+'[1]L09'!C228+'[1]L09'!C235+'[1]L09'!C243+'[1]L09'!C245-O14</f>
        <v>0</v>
      </c>
      <c r="P15" s="12">
        <v>0</v>
      </c>
      <c r="Q15" s="12">
        <v>0</v>
      </c>
      <c r="R15" s="14">
        <v>0</v>
      </c>
      <c r="S15" s="14">
        <v>0</v>
      </c>
      <c r="T15" s="12">
        <v>0</v>
      </c>
      <c r="U15" s="12">
        <v>0</v>
      </c>
      <c r="V15" s="12">
        <v>0</v>
      </c>
    </row>
    <row r="16" s="1" customFormat="1" ht="33" customHeight="1" spans="1:22">
      <c r="A16" s="9"/>
      <c r="B16" s="9" t="s">
        <v>42</v>
      </c>
      <c r="C16" s="11">
        <f>'[1]L08'!C16+'[1]L08'!C63</f>
        <v>0</v>
      </c>
      <c r="D16" s="12">
        <v>0</v>
      </c>
      <c r="E16" s="12">
        <v>0</v>
      </c>
      <c r="F16" s="13">
        <v>0</v>
      </c>
      <c r="G16" s="13">
        <v>0</v>
      </c>
      <c r="H16" s="14">
        <v>0</v>
      </c>
      <c r="I16" s="14">
        <v>0</v>
      </c>
      <c r="J16" s="12">
        <v>0</v>
      </c>
      <c r="K16" s="12">
        <v>0</v>
      </c>
      <c r="L16" s="12">
        <v>0</v>
      </c>
      <c r="M16" s="9"/>
      <c r="N16" s="9" t="s">
        <v>43</v>
      </c>
      <c r="O16" s="11">
        <f>'[1]L09'!C74+'[1]L09'!C219+'[1]L09'!C236</f>
        <v>0</v>
      </c>
      <c r="P16" s="12">
        <v>0</v>
      </c>
      <c r="Q16" s="12">
        <v>0</v>
      </c>
      <c r="R16" s="14">
        <v>0</v>
      </c>
      <c r="S16" s="14">
        <v>0</v>
      </c>
      <c r="T16" s="12">
        <v>0</v>
      </c>
      <c r="U16" s="12">
        <v>0</v>
      </c>
      <c r="V16" s="12">
        <v>0</v>
      </c>
    </row>
    <row r="17" s="1" customFormat="1" ht="33" customHeight="1" spans="1:22">
      <c r="A17" s="9"/>
      <c r="B17" s="9" t="s">
        <v>44</v>
      </c>
      <c r="C17" s="11">
        <f>'[1]L08'!C33+'[1]L08'!C65</f>
        <v>0</v>
      </c>
      <c r="D17" s="12">
        <v>0</v>
      </c>
      <c r="E17" s="12">
        <v>0</v>
      </c>
      <c r="F17" s="13">
        <v>0</v>
      </c>
      <c r="G17" s="13">
        <v>330</v>
      </c>
      <c r="H17" s="14">
        <v>0</v>
      </c>
      <c r="I17" s="14">
        <v>0</v>
      </c>
      <c r="J17" s="12">
        <v>0</v>
      </c>
      <c r="K17" s="12">
        <v>0</v>
      </c>
      <c r="L17" s="12">
        <v>0</v>
      </c>
      <c r="M17" s="9"/>
      <c r="N17" s="9" t="s">
        <v>45</v>
      </c>
      <c r="O17" s="11">
        <f>'[1]L09'!C75+'[1]L09'!C93+'[1]L09'!C221+'[1]L09'!C238</f>
        <v>305</v>
      </c>
      <c r="P17" s="12">
        <v>0</v>
      </c>
      <c r="Q17" s="12">
        <v>0</v>
      </c>
      <c r="R17" s="14">
        <v>0</v>
      </c>
      <c r="S17" s="14">
        <v>0</v>
      </c>
      <c r="T17" s="12">
        <v>0</v>
      </c>
      <c r="U17" s="12">
        <v>0</v>
      </c>
      <c r="V17" s="12">
        <v>0</v>
      </c>
    </row>
    <row r="18" s="1" customFormat="1" ht="33" customHeight="1" spans="1:22">
      <c r="A18" s="9"/>
      <c r="B18" s="9" t="s">
        <v>46</v>
      </c>
      <c r="C18" s="11">
        <f>'[1]L08'!C45+'[1]L08'!C71</f>
        <v>0</v>
      </c>
      <c r="D18" s="12">
        <v>0</v>
      </c>
      <c r="E18" s="12">
        <v>0</v>
      </c>
      <c r="F18" s="13">
        <v>0</v>
      </c>
      <c r="G18" s="13">
        <v>0</v>
      </c>
      <c r="H18" s="14">
        <v>0</v>
      </c>
      <c r="I18" s="14">
        <v>0</v>
      </c>
      <c r="J18" s="12">
        <v>0</v>
      </c>
      <c r="K18" s="12">
        <v>0</v>
      </c>
      <c r="L18" s="12">
        <v>0</v>
      </c>
      <c r="M18" s="9"/>
      <c r="N18" s="9" t="s">
        <v>47</v>
      </c>
      <c r="O18" s="11">
        <f>'[1]L09'!C81+'[1]L09'!C99+'[1]L09'!C225+'[1]L09'!C242</f>
        <v>0</v>
      </c>
      <c r="P18" s="12">
        <v>0</v>
      </c>
      <c r="Q18" s="12">
        <v>0</v>
      </c>
      <c r="R18" s="14">
        <v>0</v>
      </c>
      <c r="S18" s="14">
        <v>0</v>
      </c>
      <c r="T18" s="12">
        <v>0</v>
      </c>
      <c r="U18" s="12">
        <v>0</v>
      </c>
      <c r="V18" s="12">
        <v>0</v>
      </c>
    </row>
    <row r="19" s="1" customFormat="1" ht="33" customHeight="1" spans="1:22">
      <c r="A19" s="9"/>
      <c r="B19" s="9" t="s">
        <v>48</v>
      </c>
      <c r="C19" s="11">
        <f>'[1]L08'!C24+'[1]L08'!C64</f>
        <v>0</v>
      </c>
      <c r="D19" s="12">
        <v>0</v>
      </c>
      <c r="E19" s="12">
        <v>0</v>
      </c>
      <c r="F19" s="13">
        <v>0</v>
      </c>
      <c r="G19" s="13">
        <v>0</v>
      </c>
      <c r="H19" s="14">
        <v>0</v>
      </c>
      <c r="I19" s="14">
        <v>0</v>
      </c>
      <c r="J19" s="12">
        <v>0</v>
      </c>
      <c r="K19" s="12">
        <v>0</v>
      </c>
      <c r="L19" s="12">
        <v>0</v>
      </c>
      <c r="M19" s="9"/>
      <c r="N19" s="9" t="s">
        <v>49</v>
      </c>
      <c r="O19" s="11">
        <f>'[1]L09'!C112+'[1]L09'!C127+'[1]L09'!C220+'[1]L09'!C237</f>
        <v>0</v>
      </c>
      <c r="P19" s="12">
        <v>0</v>
      </c>
      <c r="Q19" s="12">
        <v>0</v>
      </c>
      <c r="R19" s="14">
        <v>0</v>
      </c>
      <c r="S19" s="14">
        <v>0</v>
      </c>
      <c r="T19" s="12">
        <v>0</v>
      </c>
      <c r="U19" s="12">
        <v>0</v>
      </c>
      <c r="V19" s="12">
        <v>0</v>
      </c>
    </row>
    <row r="20" s="1" customFormat="1" ht="33" customHeight="1" spans="1:22">
      <c r="A20" s="9">
        <v>1030152</v>
      </c>
      <c r="B20" s="9" t="s">
        <v>50</v>
      </c>
      <c r="C20" s="11">
        <f>'[1]L08'!C27</f>
        <v>0</v>
      </c>
      <c r="D20" s="12">
        <v>0</v>
      </c>
      <c r="E20" s="12">
        <v>0</v>
      </c>
      <c r="F20" s="13">
        <v>0</v>
      </c>
      <c r="G20" s="13">
        <v>0</v>
      </c>
      <c r="H20" s="14">
        <v>0</v>
      </c>
      <c r="I20" s="14">
        <v>0</v>
      </c>
      <c r="J20" s="12">
        <v>0</v>
      </c>
      <c r="K20" s="12">
        <v>0</v>
      </c>
      <c r="L20" s="12">
        <v>0</v>
      </c>
      <c r="M20" s="9">
        <v>21367</v>
      </c>
      <c r="N20" s="9" t="s">
        <v>51</v>
      </c>
      <c r="O20" s="11">
        <f>'[1]L09'!C117</f>
        <v>0</v>
      </c>
      <c r="P20" s="12">
        <v>0</v>
      </c>
      <c r="Q20" s="12">
        <v>0</v>
      </c>
      <c r="R20" s="14">
        <v>0</v>
      </c>
      <c r="S20" s="14">
        <v>0</v>
      </c>
      <c r="T20" s="12">
        <v>0</v>
      </c>
      <c r="U20" s="12">
        <v>0</v>
      </c>
      <c r="V20" s="12">
        <v>0</v>
      </c>
    </row>
    <row r="21" s="1" customFormat="1" ht="33" customHeight="1" spans="1:22">
      <c r="A21" s="9"/>
      <c r="B21" s="9" t="s">
        <v>52</v>
      </c>
      <c r="C21" s="11">
        <f>'[1]L08'!C35+'[1]L08'!C67</f>
        <v>0</v>
      </c>
      <c r="D21" s="12">
        <v>0</v>
      </c>
      <c r="E21" s="12">
        <v>0</v>
      </c>
      <c r="F21" s="13">
        <v>0</v>
      </c>
      <c r="G21" s="13">
        <v>0</v>
      </c>
      <c r="H21" s="14">
        <v>0</v>
      </c>
      <c r="I21" s="14">
        <v>0</v>
      </c>
      <c r="J21" s="12">
        <v>0</v>
      </c>
      <c r="K21" s="12">
        <v>0</v>
      </c>
      <c r="L21" s="12">
        <v>0</v>
      </c>
      <c r="M21" s="9"/>
      <c r="N21" s="9" t="s">
        <v>53</v>
      </c>
      <c r="O21" s="11">
        <f>'[1]L09'!C122+'[1]L09'!C130+'[1]L09'!C223+'[1]L09'!C240</f>
        <v>0</v>
      </c>
      <c r="P21" s="12">
        <v>0</v>
      </c>
      <c r="Q21" s="12">
        <v>0</v>
      </c>
      <c r="R21" s="14">
        <v>0</v>
      </c>
      <c r="S21" s="14">
        <v>0</v>
      </c>
      <c r="T21" s="12">
        <v>0</v>
      </c>
      <c r="U21" s="12">
        <v>0</v>
      </c>
      <c r="V21" s="12">
        <v>0</v>
      </c>
    </row>
    <row r="22" s="1" customFormat="1" ht="33" customHeight="1" spans="1:22">
      <c r="A22" s="9"/>
      <c r="B22" s="9" t="s">
        <v>54</v>
      </c>
      <c r="C22" s="11">
        <f>'[1]L08'!C12+'[1]L08'!C57</f>
        <v>0</v>
      </c>
      <c r="D22" s="12">
        <v>0</v>
      </c>
      <c r="E22" s="12">
        <v>0</v>
      </c>
      <c r="F22" s="13">
        <v>0</v>
      </c>
      <c r="G22" s="13">
        <v>0</v>
      </c>
      <c r="H22" s="14">
        <v>0</v>
      </c>
      <c r="I22" s="14">
        <v>0</v>
      </c>
      <c r="J22" s="12">
        <v>0</v>
      </c>
      <c r="K22" s="12">
        <v>0</v>
      </c>
      <c r="L22" s="12">
        <v>0</v>
      </c>
      <c r="M22" s="9"/>
      <c r="N22" s="9" t="s">
        <v>55</v>
      </c>
      <c r="O22" s="11">
        <f>'[1]L09'!C136+'[1]L09'!C171+'[1]L09'!C216+'[1]L09'!C233</f>
        <v>0</v>
      </c>
      <c r="P22" s="12">
        <v>0</v>
      </c>
      <c r="Q22" s="12">
        <v>0</v>
      </c>
      <c r="R22" s="14">
        <v>0</v>
      </c>
      <c r="S22" s="14">
        <v>0</v>
      </c>
      <c r="T22" s="12">
        <v>0</v>
      </c>
      <c r="U22" s="12">
        <v>0</v>
      </c>
      <c r="V22" s="12">
        <v>0</v>
      </c>
    </row>
    <row r="23" s="1" customFormat="1" ht="33" customHeight="1" spans="1:22">
      <c r="A23" s="9"/>
      <c r="B23" s="9" t="s">
        <v>56</v>
      </c>
      <c r="C23" s="11">
        <f>'[1]L08'!C38+'[1]L08'!C68</f>
        <v>0</v>
      </c>
      <c r="D23" s="12">
        <v>0</v>
      </c>
      <c r="E23" s="12">
        <v>0</v>
      </c>
      <c r="F23" s="13">
        <v>0</v>
      </c>
      <c r="G23" s="13">
        <v>0</v>
      </c>
      <c r="H23" s="14">
        <v>0</v>
      </c>
      <c r="I23" s="14">
        <v>0</v>
      </c>
      <c r="J23" s="12">
        <v>0</v>
      </c>
      <c r="K23" s="12">
        <v>0</v>
      </c>
      <c r="L23" s="12">
        <v>0</v>
      </c>
      <c r="M23" s="9"/>
      <c r="N23" s="9" t="s">
        <v>57</v>
      </c>
      <c r="O23" s="11">
        <f>'[1]L09'!C141+'[1]L09'!C174+'[1]L09'!C177+'[1]L09'!C224+'[1]L09'!C227+'[1]L09'!C241+'[1]L09'!C244</f>
        <v>0</v>
      </c>
      <c r="P23" s="12">
        <v>0</v>
      </c>
      <c r="Q23" s="12">
        <v>0</v>
      </c>
      <c r="R23" s="14">
        <v>0</v>
      </c>
      <c r="S23" s="14">
        <v>0</v>
      </c>
      <c r="T23" s="12">
        <v>0</v>
      </c>
      <c r="U23" s="12">
        <v>0</v>
      </c>
      <c r="V23" s="12">
        <v>0</v>
      </c>
    </row>
    <row r="24" s="1" customFormat="1" ht="33" customHeight="1" spans="1:22">
      <c r="A24" s="9">
        <v>1030106</v>
      </c>
      <c r="B24" s="9" t="s">
        <v>58</v>
      </c>
      <c r="C24" s="11">
        <f>'[1]L08'!C10</f>
        <v>0</v>
      </c>
      <c r="D24" s="12">
        <v>0</v>
      </c>
      <c r="E24" s="12">
        <v>0</v>
      </c>
      <c r="F24" s="13">
        <v>0</v>
      </c>
      <c r="G24" s="13">
        <v>0</v>
      </c>
      <c r="H24" s="14">
        <v>0</v>
      </c>
      <c r="I24" s="14">
        <v>0</v>
      </c>
      <c r="J24" s="12">
        <v>0</v>
      </c>
      <c r="K24" s="12">
        <v>0</v>
      </c>
      <c r="L24" s="12">
        <v>0</v>
      </c>
      <c r="M24" s="9">
        <v>21464</v>
      </c>
      <c r="N24" s="9" t="s">
        <v>59</v>
      </c>
      <c r="O24" s="11">
        <f>'[1]L09'!C146</f>
        <v>0</v>
      </c>
      <c r="P24" s="12">
        <v>0</v>
      </c>
      <c r="Q24" s="12">
        <v>0</v>
      </c>
      <c r="R24" s="14">
        <v>0</v>
      </c>
      <c r="S24" s="14">
        <v>0</v>
      </c>
      <c r="T24" s="12">
        <v>0</v>
      </c>
      <c r="U24" s="12">
        <v>0</v>
      </c>
      <c r="V24" s="12">
        <v>0</v>
      </c>
    </row>
    <row r="25" s="1" customFormat="1" ht="33" customHeight="1" spans="1:22">
      <c r="A25" s="9">
        <v>1030171</v>
      </c>
      <c r="B25" s="9" t="s">
        <v>60</v>
      </c>
      <c r="C25" s="11">
        <f>'[1]L08'!C41</f>
        <v>0</v>
      </c>
      <c r="D25" s="12">
        <v>0</v>
      </c>
      <c r="E25" s="12">
        <v>0</v>
      </c>
      <c r="F25" s="13">
        <v>0</v>
      </c>
      <c r="G25" s="13">
        <v>0</v>
      </c>
      <c r="H25" s="14">
        <v>0</v>
      </c>
      <c r="I25" s="14">
        <v>0</v>
      </c>
      <c r="J25" s="12">
        <v>0</v>
      </c>
      <c r="K25" s="12">
        <v>0</v>
      </c>
      <c r="L25" s="12">
        <v>0</v>
      </c>
      <c r="M25" s="9">
        <v>21468</v>
      </c>
      <c r="N25" s="9" t="s">
        <v>61</v>
      </c>
      <c r="O25" s="11">
        <f>'[1]L09'!C155</f>
        <v>0</v>
      </c>
      <c r="P25" s="12">
        <v>0</v>
      </c>
      <c r="Q25" s="12">
        <v>0</v>
      </c>
      <c r="R25" s="14">
        <v>0</v>
      </c>
      <c r="S25" s="14">
        <v>0</v>
      </c>
      <c r="T25" s="12">
        <v>0</v>
      </c>
      <c r="U25" s="12">
        <v>0</v>
      </c>
      <c r="V25" s="12">
        <v>0</v>
      </c>
    </row>
    <row r="26" s="1" customFormat="1" ht="33" customHeight="1" spans="1:22">
      <c r="A26" s="9">
        <v>1030110</v>
      </c>
      <c r="B26" s="9" t="s">
        <v>62</v>
      </c>
      <c r="C26" s="11">
        <f>'[1]L08'!C11</f>
        <v>0</v>
      </c>
      <c r="D26" s="12">
        <v>0</v>
      </c>
      <c r="E26" s="12">
        <v>0</v>
      </c>
      <c r="F26" s="13">
        <v>0</v>
      </c>
      <c r="G26" s="13">
        <v>0</v>
      </c>
      <c r="H26" s="14">
        <v>0</v>
      </c>
      <c r="I26" s="14">
        <v>0</v>
      </c>
      <c r="J26" s="12">
        <v>0</v>
      </c>
      <c r="K26" s="12">
        <v>0</v>
      </c>
      <c r="L26" s="12">
        <v>0</v>
      </c>
      <c r="M26" s="9">
        <v>21469</v>
      </c>
      <c r="N26" s="9" t="s">
        <v>63</v>
      </c>
      <c r="O26" s="11">
        <f>'[1]L09'!C162</f>
        <v>0</v>
      </c>
      <c r="P26" s="12">
        <v>0</v>
      </c>
      <c r="Q26" s="12">
        <v>0</v>
      </c>
      <c r="R26" s="14">
        <v>0</v>
      </c>
      <c r="S26" s="14">
        <v>0</v>
      </c>
      <c r="T26" s="12">
        <v>0</v>
      </c>
      <c r="U26" s="12">
        <v>0</v>
      </c>
      <c r="V26" s="12">
        <v>0</v>
      </c>
    </row>
    <row r="27" s="1" customFormat="1" ht="33" customHeight="1" spans="1:22">
      <c r="A27" s="9">
        <v>1030102</v>
      </c>
      <c r="B27" s="9" t="s">
        <v>64</v>
      </c>
      <c r="C27" s="11">
        <f>'[1]L08'!C7</f>
        <v>0</v>
      </c>
      <c r="D27" s="12">
        <v>0</v>
      </c>
      <c r="E27" s="12">
        <v>0</v>
      </c>
      <c r="F27" s="13">
        <v>0</v>
      </c>
      <c r="G27" s="13">
        <v>0</v>
      </c>
      <c r="H27" s="14">
        <v>0</v>
      </c>
      <c r="I27" s="14">
        <v>0</v>
      </c>
      <c r="J27" s="12">
        <v>0</v>
      </c>
      <c r="K27" s="12">
        <v>0</v>
      </c>
      <c r="L27" s="12">
        <v>0</v>
      </c>
      <c r="M27" s="9">
        <v>21562</v>
      </c>
      <c r="N27" s="9" t="s">
        <v>65</v>
      </c>
      <c r="O27" s="11">
        <f>'[1]L09'!C179</f>
        <v>0</v>
      </c>
      <c r="P27" s="12">
        <v>0</v>
      </c>
      <c r="Q27" s="12">
        <v>0</v>
      </c>
      <c r="R27" s="14">
        <v>0</v>
      </c>
      <c r="S27" s="14">
        <v>0</v>
      </c>
      <c r="T27" s="12">
        <v>0</v>
      </c>
      <c r="U27" s="12">
        <v>0</v>
      </c>
      <c r="V27" s="12">
        <v>0</v>
      </c>
    </row>
    <row r="28" s="3" customFormat="1" ht="33" customHeight="1" spans="1:22">
      <c r="A28" s="9">
        <v>1030153</v>
      </c>
      <c r="B28" s="9" t="s">
        <v>66</v>
      </c>
      <c r="C28" s="11">
        <f>'[1]L08'!C28</f>
        <v>0</v>
      </c>
      <c r="D28" s="12">
        <v>0</v>
      </c>
      <c r="E28" s="12">
        <v>0</v>
      </c>
      <c r="F28" s="13">
        <v>0</v>
      </c>
      <c r="G28" s="13">
        <v>0</v>
      </c>
      <c r="H28" s="14">
        <v>0</v>
      </c>
      <c r="I28" s="14">
        <v>0</v>
      </c>
      <c r="J28" s="12">
        <v>0</v>
      </c>
      <c r="K28" s="12">
        <v>0</v>
      </c>
      <c r="L28" s="12">
        <v>0</v>
      </c>
      <c r="M28" s="9">
        <v>2170402</v>
      </c>
      <c r="N28" s="9" t="s">
        <v>67</v>
      </c>
      <c r="O28" s="11">
        <f>'[1]L09'!C185</f>
        <v>0</v>
      </c>
      <c r="P28" s="12">
        <v>0</v>
      </c>
      <c r="Q28" s="12">
        <v>0</v>
      </c>
      <c r="R28" s="14">
        <v>0</v>
      </c>
      <c r="S28" s="14">
        <v>0</v>
      </c>
      <c r="T28" s="12">
        <v>0</v>
      </c>
      <c r="U28" s="12">
        <v>0</v>
      </c>
      <c r="V28" s="12">
        <v>0</v>
      </c>
    </row>
    <row r="29" s="1" customFormat="1" ht="33" customHeight="1" spans="1:22">
      <c r="A29" s="9">
        <v>1030154</v>
      </c>
      <c r="B29" s="9" t="s">
        <v>68</v>
      </c>
      <c r="C29" s="11">
        <f>'[1]L08'!C29</f>
        <v>0</v>
      </c>
      <c r="D29" s="12">
        <v>0</v>
      </c>
      <c r="E29" s="12">
        <v>0</v>
      </c>
      <c r="F29" s="13">
        <v>0</v>
      </c>
      <c r="G29" s="13">
        <v>0</v>
      </c>
      <c r="H29" s="14">
        <v>0</v>
      </c>
      <c r="I29" s="14">
        <v>0</v>
      </c>
      <c r="J29" s="12">
        <v>0</v>
      </c>
      <c r="K29" s="12">
        <v>0</v>
      </c>
      <c r="L29" s="12">
        <v>0</v>
      </c>
      <c r="M29" s="9">
        <v>2170403</v>
      </c>
      <c r="N29" s="9" t="s">
        <v>69</v>
      </c>
      <c r="O29" s="11">
        <f>'[1]L09'!C186</f>
        <v>0</v>
      </c>
      <c r="P29" s="12">
        <v>0</v>
      </c>
      <c r="Q29" s="12">
        <v>0</v>
      </c>
      <c r="R29" s="14">
        <v>0</v>
      </c>
      <c r="S29" s="14">
        <v>0</v>
      </c>
      <c r="T29" s="12">
        <v>0</v>
      </c>
      <c r="U29" s="12">
        <v>0</v>
      </c>
      <c r="V29" s="12">
        <v>0</v>
      </c>
    </row>
    <row r="30" s="1" customFormat="1" ht="33" customHeight="1" spans="1:22">
      <c r="A30" s="9">
        <v>1030180</v>
      </c>
      <c r="B30" s="9" t="s">
        <v>70</v>
      </c>
      <c r="C30" s="15">
        <f>'[1]L08'!C46</f>
        <v>0</v>
      </c>
      <c r="D30" s="16">
        <v>0</v>
      </c>
      <c r="E30" s="16">
        <v>0</v>
      </c>
      <c r="F30" s="17">
        <v>0</v>
      </c>
      <c r="G30" s="17">
        <v>0</v>
      </c>
      <c r="H30" s="18">
        <v>0</v>
      </c>
      <c r="I30" s="18">
        <v>0</v>
      </c>
      <c r="J30" s="16">
        <v>0</v>
      </c>
      <c r="K30" s="16">
        <v>0</v>
      </c>
      <c r="L30" s="16">
        <v>0</v>
      </c>
      <c r="M30" s="9">
        <v>22908</v>
      </c>
      <c r="N30" s="9" t="s">
        <v>71</v>
      </c>
      <c r="O30" s="11">
        <f>'[1]L09'!C192</f>
        <v>0</v>
      </c>
      <c r="P30" s="12">
        <v>0</v>
      </c>
      <c r="Q30" s="12">
        <v>0</v>
      </c>
      <c r="R30" s="14">
        <v>0</v>
      </c>
      <c r="S30" s="14">
        <v>0</v>
      </c>
      <c r="T30" s="12">
        <v>0</v>
      </c>
      <c r="U30" s="12">
        <v>0</v>
      </c>
      <c r="V30" s="12">
        <v>0</v>
      </c>
    </row>
    <row r="31" s="1" customFormat="1" ht="33" customHeight="1" spans="1:22">
      <c r="A31" s="9">
        <v>1030155</v>
      </c>
      <c r="B31" s="19" t="s">
        <v>72</v>
      </c>
      <c r="C31" s="11">
        <f>'[1]L08'!C30</f>
        <v>0</v>
      </c>
      <c r="D31" s="12">
        <v>339</v>
      </c>
      <c r="E31" s="12">
        <v>0</v>
      </c>
      <c r="F31" s="13">
        <v>0</v>
      </c>
      <c r="G31" s="13">
        <v>1204</v>
      </c>
      <c r="H31" s="14">
        <v>0</v>
      </c>
      <c r="I31" s="14">
        <v>0</v>
      </c>
      <c r="J31" s="12">
        <v>0</v>
      </c>
      <c r="K31" s="12">
        <v>0</v>
      </c>
      <c r="L31" s="12">
        <v>0</v>
      </c>
      <c r="M31" s="24">
        <v>22960</v>
      </c>
      <c r="N31" s="9" t="s">
        <v>73</v>
      </c>
      <c r="O31" s="11">
        <f>'[1]L09'!C202</f>
        <v>232</v>
      </c>
      <c r="P31" s="12">
        <v>0</v>
      </c>
      <c r="Q31" s="12">
        <v>0</v>
      </c>
      <c r="R31" s="14">
        <v>0</v>
      </c>
      <c r="S31" s="14">
        <v>0</v>
      </c>
      <c r="T31" s="12">
        <v>0</v>
      </c>
      <c r="U31" s="12">
        <v>0</v>
      </c>
      <c r="V31" s="12">
        <v>0</v>
      </c>
    </row>
    <row r="32" s="1" customFormat="1" ht="33" customHeight="1" spans="1:22">
      <c r="A32" s="9"/>
      <c r="B32" s="19" t="s">
        <v>74</v>
      </c>
      <c r="C32" s="11">
        <f>'[1]L08'!C55+'[1]L08'!C54+'[1]L08'!C72</f>
        <v>0</v>
      </c>
      <c r="D32" s="12">
        <v>0</v>
      </c>
      <c r="E32" s="12">
        <v>0</v>
      </c>
      <c r="F32" s="13">
        <v>0</v>
      </c>
      <c r="G32" s="17">
        <v>0</v>
      </c>
      <c r="H32" s="14">
        <v>554</v>
      </c>
      <c r="I32" s="14">
        <v>0</v>
      </c>
      <c r="J32" s="12">
        <v>17300</v>
      </c>
      <c r="K32" s="12">
        <v>0</v>
      </c>
      <c r="L32" s="12">
        <v>0</v>
      </c>
      <c r="M32" s="24"/>
      <c r="N32" s="9" t="s">
        <v>75</v>
      </c>
      <c r="O32" s="11">
        <f>'[1]L09'!C188+'[1]L09'!C229+'[1]L09'!C230+'[1]L09'!C246+'[1]L09'!C247+'[1]L09'!C248+'[1]L09'!C201</f>
        <v>17854</v>
      </c>
      <c r="P32" s="12">
        <v>0</v>
      </c>
      <c r="Q32" s="12">
        <v>0</v>
      </c>
      <c r="R32" s="14">
        <v>0</v>
      </c>
      <c r="S32" s="14">
        <v>0</v>
      </c>
      <c r="T32" s="12">
        <v>0</v>
      </c>
      <c r="U32" s="12">
        <v>0</v>
      </c>
      <c r="V32" s="12">
        <v>0</v>
      </c>
    </row>
    <row r="33" s="1" customFormat="1" ht="33" customHeight="1" spans="1:22">
      <c r="A33" s="20"/>
      <c r="B33" s="19" t="s">
        <v>76</v>
      </c>
      <c r="C33" s="21"/>
      <c r="D33" s="21"/>
      <c r="E33" s="21"/>
      <c r="F33" s="22"/>
      <c r="G33" s="13">
        <v>0</v>
      </c>
      <c r="H33" s="23"/>
      <c r="I33" s="21"/>
      <c r="J33" s="21"/>
      <c r="K33" s="21"/>
      <c r="L33" s="21"/>
      <c r="M33" s="25"/>
      <c r="N33" s="9" t="s">
        <v>77</v>
      </c>
      <c r="O33" s="11">
        <f>'[1]L09'!C248</f>
        <v>0</v>
      </c>
      <c r="P33" s="12">
        <v>0</v>
      </c>
      <c r="Q33" s="9"/>
      <c r="R33" s="14">
        <v>0</v>
      </c>
      <c r="S33" s="21"/>
      <c r="T33" s="9"/>
      <c r="U33" s="12">
        <v>0</v>
      </c>
      <c r="V33" s="21"/>
    </row>
  </sheetData>
  <mergeCells count="25"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rintOptions gridLines="1"/>
  <pageMargins left="0.751388888888889" right="0.751388888888889" top="1" bottom="1" header="0" footer="0"/>
  <pageSetup paperSize="9" scale="50" fitToHeight="0" orientation="landscape" horizontalDpi="600"/>
  <headerFooter alignWithMargins="0" scaleWithDoc="0">
    <oddFooter>&amp;C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2021年北塔区政府性基金预算收支明细表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2018-05-14T08:30:00Z</dcterms:created>
  <dcterms:modified xsi:type="dcterms:W3CDTF">2023-04-11T03:45:53Z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86919AFA99344583BD9190FCB7660B36</vt:lpwstr>
  </property>
</Properties>
</file>