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预算目录" sheetId="2" r:id="rId1"/>
    <sheet name="预算总表" sheetId="3" r:id="rId2"/>
    <sheet name="城乡居民基本养老收支预算表" sheetId="5" r:id="rId3"/>
    <sheet name="机关事业单位基本养老收支预算表" sheetId="6" r:id="rId4"/>
    <sheet name="失业保险基金收支预算表" sheetId="10" r:id="rId5"/>
  </sheets>
  <calcPr calcId="144525"/>
  <oleSize ref="A1"/>
</workbook>
</file>

<file path=xl/sharedStrings.xml><?xml version="1.0" encoding="utf-8"?>
<sst xmlns="http://schemas.openxmlformats.org/spreadsheetml/2006/main" count="205" uniqueCount="113">
  <si>
    <t>目      录</t>
  </si>
  <si>
    <t>一、2021年社会保险基金收支预算总表...........................................................</t>
  </si>
  <si>
    <t>社预01表</t>
  </si>
  <si>
    <t>二、2021年城乡居民基本养老保险基金收支预算表.........................................................</t>
  </si>
  <si>
    <t>社预03表</t>
  </si>
  <si>
    <t>三、2021年机关事业单位基本养老保险基金收支预算表...................................................</t>
  </si>
  <si>
    <t>社预04表</t>
  </si>
  <si>
    <t>四、2021年失业保险基金收支预算表.....................................................</t>
  </si>
  <si>
    <t>社预08表</t>
  </si>
  <si>
    <t>2021年社会保险基金收支预算总表</t>
  </si>
  <si>
    <t>北塔区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</si>
  <si>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</si>
  <si>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</si>
  <si>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</si>
  <si>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</si>
  <si>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</si>
  <si>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</si>
  <si>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</si>
  <si>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</si>
  <si>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</si>
  <si>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</si>
  <si>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</si>
  <si>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</si>
  <si>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</si>
  <si>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</si>
  <si>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</si>
  <si>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</si>
  <si>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</si>
  <si>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</si>
  <si>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</si>
  <si>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</si>
  <si>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</si>
  <si>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</si>
  <si>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</si>
  <si>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4.中央调剂基金支出（中央专用）</t>
  </si>
  <si>
    <t xml:space="preserve">         5.中央调剂资金支出（省级专用）</t>
  </si>
  <si>
    <t>三、本年收支结余</t>
  </si>
  <si>
    <t>四、年末滚存结余</t>
  </si>
  <si>
    <t>第 1 页</t>
  </si>
  <si>
    <t>2021年城乡居民基本养老保险基金收支预算表</t>
  </si>
  <si>
    <t>2020年执行数</t>
  </si>
  <si>
    <t>2021年预算数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</si>
  <si>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</si>
  <si>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</si>
  <si>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</si>
  <si>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</si>
  <si>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二、财政补贴收入</t>
  </si>
  <si>
    <t>三、丧葬补助金支出</t>
  </si>
  <si>
    <t xml:space="preserve">    其中：财政对基础养老金的补贴</t>
  </si>
  <si>
    <t>四、转移支出</t>
  </si>
  <si>
    <t xml:space="preserve">          财政对个人缴费的补贴</t>
  </si>
  <si>
    <t>五、其他支出</t>
  </si>
  <si>
    <t>三、集体补助收入</t>
  </si>
  <si>
    <t>×</t>
  </si>
  <si>
    <t>四、利息收入</t>
  </si>
  <si>
    <t>五、委托投资收益</t>
  </si>
  <si>
    <t>六、转移收入</t>
  </si>
  <si>
    <t>七、其他收入</t>
  </si>
  <si>
    <t>八、本年收入小计</t>
  </si>
  <si>
    <t>六、本年支出小计</t>
  </si>
  <si>
    <t>九、上级补助收入</t>
  </si>
  <si>
    <t>七、补助下级支出</t>
  </si>
  <si>
    <t>十、下级上解收入</t>
  </si>
  <si>
    <t>八、上解上级支出</t>
  </si>
  <si>
    <t>十一、本年收入合计</t>
  </si>
  <si>
    <t>九、本年支出合计</t>
  </si>
  <si>
    <t>十、本年收支结余</t>
  </si>
  <si>
    <t>十二、上年结余</t>
  </si>
  <si>
    <t>十一、年末滚存结余</t>
  </si>
  <si>
    <t>总        计</t>
  </si>
  <si>
    <t>第 3 页</t>
  </si>
  <si>
    <t>2021年机关事业单位基本养老保险基金收支预算表</t>
  </si>
  <si>
    <t>一、基本养老保险费收入</t>
  </si>
  <si>
    <t>一、基本养老金支出</t>
  </si>
  <si>
    <t>二、转移支出</t>
  </si>
  <si>
    <t xml:space="preserve">    其中：地方财政补贴</t>
  </si>
  <si>
    <t>三、其他支出</t>
  </si>
  <si>
    <t>三、利息收入</t>
  </si>
  <si>
    <t>四、转移收入</t>
  </si>
  <si>
    <t>五、其他收入</t>
  </si>
  <si>
    <t xml:space="preserve">    其中：滞纳金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</si>
  <si>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</si>
  <si>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</si>
  <si>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</si>
  <si>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</si>
  <si>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</si>
  <si>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</si>
  <si>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</si>
  <si>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</si>
  <si>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</si>
  <si>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</si>
  <si>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</si>
  <si>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第 4 页</t>
  </si>
  <si>
    <t>2021年失业保险基金收支预算表</t>
  </si>
  <si>
    <t>一、失业保险费收入</t>
  </si>
  <si>
    <t>一、失业保险金支出</t>
  </si>
  <si>
    <t xml:space="preserve">二、基本医疗保险费支出 </t>
  </si>
  <si>
    <t>三、丧葬补助金和抚恤金支出</t>
  </si>
  <si>
    <t>四、职业培训和职业介绍补贴支出</t>
  </si>
  <si>
    <t>五、其他费用支出</t>
  </si>
  <si>
    <t>六、稳定岗位补贴支出</t>
  </si>
  <si>
    <t>七、技能提升补贴支出</t>
  </si>
  <si>
    <t>八、转移支出</t>
  </si>
  <si>
    <t>九、其他支出</t>
  </si>
  <si>
    <t xml:space="preserve">    其中：失业补助金支出</t>
  </si>
  <si>
    <t xml:space="preserve">          临时生活补助支出</t>
  </si>
  <si>
    <t>十、本年支出小计</t>
  </si>
  <si>
    <t>十一、补助下级支出</t>
  </si>
  <si>
    <t>十二、上解上级支出</t>
  </si>
  <si>
    <t>十三、本年支出合计</t>
  </si>
  <si>
    <t>十四、本年收支结余</t>
  </si>
  <si>
    <t>十五、年末滚存结余</t>
  </si>
  <si>
    <t>第 8 页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</si>
</sst>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;\-#,##0.00"/>
    <numFmt numFmtId="177" formatCode="#,##0.00_ ;\-#,##0.00;;"/>
  </numFmts>
  <fonts count="30">
    <font>
      <sz val="11"/>
      <color theme="1"/>
      <name val="??"/>
      <charset val="134"/>
      <scheme val="minor"/>
    </font>
    <font>
      <sz val="12"/>
      <name val="宋体"/>
      <charset val="134"/>
    </font>
    <font>
      <b/>
      <sz val="29"/>
      <color indexed="8"/>
      <name val="宋体"/>
      <charset val="1"/>
    </font>
    <font>
      <sz val="12"/>
      <color indexed="8"/>
      <name val="宋体"/>
      <charset val="1"/>
    </font>
    <font>
      <b/>
      <sz val="12"/>
      <color indexed="8"/>
      <name val="宋体"/>
      <charset val="1"/>
    </font>
    <font>
      <b/>
      <sz val="17"/>
      <color indexed="8"/>
      <name val="华文中宋"/>
      <charset val="1"/>
    </font>
    <font>
      <sz val="12"/>
      <name val="宋体"/>
      <charset val="1"/>
    </font>
    <font>
      <b/>
      <sz val="12"/>
      <name val="宋体"/>
      <charset val="1"/>
    </font>
    <font>
      <sz val="29"/>
      <color indexed="8"/>
      <name val="宋体"/>
      <charset val="1"/>
    </font>
    <font>
      <sz val="18"/>
      <color indexed="8"/>
      <name val="华文中宋"/>
      <charset val="1"/>
    </font>
    <font>
      <sz val="11"/>
      <color indexed="8"/>
      <name val="宋体"/>
      <charset val="1"/>
    </font>
    <font>
      <sz val="11"/>
      <color theme="1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80008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rgb="FFFA7D00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6" fillId="25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27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26" applyNumberFormat="0" applyAlignment="0" applyProtection="0">
      <alignment vertical="center"/>
    </xf>
    <xf numFmtId="0" fontId="29" fillId="16" borderId="30" applyNumberFormat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</cellStyleXfs>
  <cellXfs count="95"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49" fontId="3" fillId="2" borderId="0" xfId="49" applyNumberFormat="1" applyFont="1" applyFill="1" applyAlignment="1">
      <alignment horizontal="center" vertical="center"/>
    </xf>
    <xf numFmtId="49" fontId="3" fillId="2" borderId="0" xfId="49" applyNumberFormat="1" applyFont="1" applyFill="1" applyAlignment="1">
      <alignment horizontal="right" vertical="center"/>
    </xf>
    <xf numFmtId="0" fontId="3" fillId="2" borderId="0" xfId="49" applyFont="1" applyFill="1" applyAlignment="1">
      <alignment horizontal="right" vertical="center"/>
    </xf>
    <xf numFmtId="49" fontId="3" fillId="2" borderId="1" xfId="49" applyNumberFormat="1" applyFont="1" applyFill="1" applyBorder="1" applyAlignment="1">
      <alignment vertical="center"/>
    </xf>
    <xf numFmtId="49" fontId="3" fillId="2" borderId="1" xfId="49" applyNumberFormat="1" applyFont="1" applyFill="1" applyBorder="1" applyAlignment="1">
      <alignment horizontal="right" vertical="center"/>
    </xf>
    <xf numFmtId="49" fontId="4" fillId="2" borderId="2" xfId="49" applyNumberFormat="1" applyFont="1" applyFill="1" applyBorder="1" applyAlignment="1">
      <alignment horizontal="center" vertical="center"/>
    </xf>
    <xf numFmtId="49" fontId="3" fillId="2" borderId="2" xfId="49" applyNumberFormat="1" applyFont="1" applyFill="1" applyBorder="1" applyAlignment="1">
      <alignment vertical="center"/>
    </xf>
    <xf numFmtId="177" fontId="3" fillId="2" borderId="2" xfId="49" applyNumberFormat="1" applyFont="1" applyFill="1" applyBorder="1" applyAlignment="1">
      <alignment horizontal="right" vertical="center"/>
    </xf>
    <xf numFmtId="49" fontId="3" fillId="2" borderId="3" xfId="49" applyNumberFormat="1" applyFont="1" applyFill="1" applyBorder="1" applyAlignment="1">
      <alignment vertical="center"/>
    </xf>
    <xf numFmtId="49" fontId="3" fillId="2" borderId="3" xfId="49" applyNumberFormat="1" applyFont="1" applyFill="1" applyBorder="1" applyAlignment="1">
      <alignment vertical="center" wrapText="1"/>
    </xf>
    <xf numFmtId="49" fontId="3" fillId="2" borderId="4" xfId="49" applyNumberFormat="1" applyFont="1" applyFill="1" applyBorder="1" applyAlignment="1">
      <alignment vertical="center"/>
    </xf>
    <xf numFmtId="177" fontId="3" fillId="2" borderId="4" xfId="49" applyNumberFormat="1" applyFont="1" applyFill="1" applyBorder="1" applyAlignment="1">
      <alignment horizontal="right" vertical="center"/>
    </xf>
    <xf numFmtId="49" fontId="3" fillId="2" borderId="5" xfId="49" applyNumberFormat="1" applyFont="1" applyFill="1" applyBorder="1" applyAlignment="1">
      <alignment vertical="center"/>
    </xf>
    <xf numFmtId="49" fontId="3" fillId="2" borderId="6" xfId="49" applyNumberFormat="1" applyFont="1" applyFill="1" applyBorder="1" applyAlignment="1">
      <alignment horizontal="center" vertical="center"/>
    </xf>
    <xf numFmtId="49" fontId="3" fillId="2" borderId="7" xfId="49" applyNumberFormat="1" applyFont="1" applyFill="1" applyBorder="1" applyAlignment="1">
      <alignment horizontal="center" vertical="center"/>
    </xf>
    <xf numFmtId="49" fontId="3" fillId="2" borderId="8" xfId="49" applyNumberFormat="1" applyFont="1" applyFill="1" applyBorder="1" applyAlignment="1">
      <alignment vertical="center"/>
    </xf>
    <xf numFmtId="177" fontId="3" fillId="2" borderId="9" xfId="49" applyNumberFormat="1" applyFont="1" applyFill="1" applyBorder="1" applyAlignment="1">
      <alignment horizontal="right" vertical="center"/>
    </xf>
    <xf numFmtId="49" fontId="3" fillId="2" borderId="7" xfId="49" applyNumberFormat="1" applyFont="1" applyFill="1" applyBorder="1" applyAlignment="1">
      <alignment vertical="center"/>
    </xf>
    <xf numFmtId="177" fontId="3" fillId="2" borderId="7" xfId="49" applyNumberFormat="1" applyFont="1" applyFill="1" applyBorder="1" applyAlignment="1">
      <alignment horizontal="right" vertical="center"/>
    </xf>
    <xf numFmtId="49" fontId="3" fillId="2" borderId="7" xfId="49" applyNumberFormat="1" applyFont="1" applyFill="1" applyBorder="1" applyAlignment="1">
      <alignment horizontal="left" vertical="center"/>
    </xf>
    <xf numFmtId="49" fontId="3" fillId="2" borderId="10" xfId="49" applyNumberFormat="1" applyFont="1" applyFill="1" applyBorder="1" applyAlignment="1">
      <alignment vertical="center"/>
    </xf>
    <xf numFmtId="177" fontId="3" fillId="3" borderId="10" xfId="49" applyNumberFormat="1" applyFont="1" applyFill="1" applyBorder="1" applyAlignment="1">
      <alignment horizontal="right" vertical="center"/>
    </xf>
    <xf numFmtId="177" fontId="3" fillId="2" borderId="3" xfId="49" applyNumberFormat="1" applyFont="1" applyFill="1" applyBorder="1" applyAlignment="1">
      <alignment horizontal="right" vertical="center"/>
    </xf>
    <xf numFmtId="177" fontId="3" fillId="3" borderId="4" xfId="49" applyNumberFormat="1" applyFont="1" applyFill="1" applyBorder="1" applyAlignment="1">
      <alignment horizontal="right" vertical="center"/>
    </xf>
    <xf numFmtId="177" fontId="3" fillId="3" borderId="3" xfId="49" applyNumberFormat="1" applyFont="1" applyFill="1" applyBorder="1" applyAlignment="1">
      <alignment horizontal="right" vertical="center"/>
    </xf>
    <xf numFmtId="49" fontId="3" fillId="2" borderId="11" xfId="49" applyNumberFormat="1" applyFont="1" applyFill="1" applyBorder="1" applyAlignment="1">
      <alignment horizontal="center" vertical="center"/>
    </xf>
    <xf numFmtId="49" fontId="3" fillId="2" borderId="12" xfId="49" applyNumberFormat="1" applyFont="1" applyFill="1" applyBorder="1" applyAlignment="1">
      <alignment horizontal="center" vertical="center"/>
    </xf>
    <xf numFmtId="49" fontId="3" fillId="2" borderId="13" xfId="49" applyNumberFormat="1" applyFont="1" applyFill="1" applyBorder="1" applyAlignment="1">
      <alignment horizontal="center" vertical="center"/>
    </xf>
    <xf numFmtId="177" fontId="3" fillId="3" borderId="2" xfId="49" applyNumberFormat="1" applyFont="1" applyFill="1" applyBorder="1" applyAlignment="1">
      <alignment horizontal="right" vertical="center"/>
    </xf>
    <xf numFmtId="49" fontId="3" fillId="2" borderId="2" xfId="49" applyNumberFormat="1" applyFont="1" applyFill="1" applyBorder="1" applyAlignment="1">
      <alignment horizontal="center" vertical="center"/>
    </xf>
    <xf numFmtId="0" fontId="3" fillId="2" borderId="0" xfId="49" applyFont="1" applyFill="1" applyAlignment="1">
      <alignment vertical="center"/>
    </xf>
    <xf numFmtId="49" fontId="5" fillId="2" borderId="0" xfId="49" applyNumberFormat="1" applyFont="1" applyFill="1" applyAlignment="1">
      <alignment horizontal="center" vertical="center"/>
    </xf>
    <xf numFmtId="49" fontId="3" fillId="2" borderId="14" xfId="49" applyNumberFormat="1" applyFont="1" applyFill="1" applyBorder="1" applyAlignment="1">
      <alignment vertical="center"/>
    </xf>
    <xf numFmtId="49" fontId="3" fillId="2" borderId="14" xfId="49" applyNumberFormat="1" applyFont="1" applyFill="1" applyBorder="1" applyAlignment="1">
      <alignment horizontal="right" vertical="center"/>
    </xf>
    <xf numFmtId="49" fontId="4" fillId="2" borderId="7" xfId="49" applyNumberFormat="1" applyFont="1" applyFill="1" applyBorder="1" applyAlignment="1">
      <alignment horizontal="center" vertical="center"/>
    </xf>
    <xf numFmtId="49" fontId="3" fillId="2" borderId="15" xfId="49" applyNumberFormat="1" applyFont="1" applyFill="1" applyBorder="1" applyAlignment="1">
      <alignment vertical="center"/>
    </xf>
    <xf numFmtId="177" fontId="3" fillId="2" borderId="13" xfId="49" applyNumberFormat="1" applyFont="1" applyFill="1" applyBorder="1" applyAlignment="1">
      <alignment horizontal="right" vertical="center"/>
    </xf>
    <xf numFmtId="49" fontId="3" fillId="2" borderId="6" xfId="49" applyNumberFormat="1" applyFont="1" applyFill="1" applyBorder="1" applyAlignment="1">
      <alignment vertical="center"/>
    </xf>
    <xf numFmtId="176" fontId="3" fillId="2" borderId="7" xfId="49" applyNumberFormat="1" applyFont="1" applyFill="1" applyBorder="1" applyAlignment="1">
      <alignment horizontal="right" vertical="center"/>
    </xf>
    <xf numFmtId="49" fontId="3" fillId="2" borderId="11" xfId="49" applyNumberFormat="1" applyFont="1" applyFill="1" applyBorder="1" applyAlignment="1">
      <alignment vertical="center"/>
    </xf>
    <xf numFmtId="177" fontId="3" fillId="2" borderId="16" xfId="49" applyNumberFormat="1" applyFont="1" applyFill="1" applyBorder="1" applyAlignment="1">
      <alignment horizontal="right" vertical="center"/>
    </xf>
    <xf numFmtId="176" fontId="3" fillId="2" borderId="12" xfId="49" applyNumberFormat="1" applyFont="1" applyFill="1" applyBorder="1" applyAlignment="1">
      <alignment horizontal="right" vertical="center"/>
    </xf>
    <xf numFmtId="177" fontId="3" fillId="2" borderId="17" xfId="49" applyNumberFormat="1" applyFont="1" applyFill="1" applyBorder="1" applyAlignment="1">
      <alignment horizontal="right" vertical="center"/>
    </xf>
    <xf numFmtId="177" fontId="3" fillId="2" borderId="11" xfId="49" applyNumberFormat="1" applyFont="1" applyFill="1" applyBorder="1" applyAlignment="1">
      <alignment horizontal="right" vertical="center"/>
    </xf>
    <xf numFmtId="49" fontId="3" fillId="2" borderId="18" xfId="49" applyNumberFormat="1" applyFont="1" applyFill="1" applyBorder="1" applyAlignment="1">
      <alignment horizontal="center" vertical="center"/>
    </xf>
    <xf numFmtId="49" fontId="3" fillId="2" borderId="16" xfId="49" applyNumberFormat="1" applyFont="1" applyFill="1" applyBorder="1" applyAlignment="1">
      <alignment horizontal="center" vertical="center"/>
    </xf>
    <xf numFmtId="49" fontId="3" fillId="2" borderId="11" xfId="49" applyNumberFormat="1" applyFont="1" applyFill="1" applyBorder="1" applyAlignment="1">
      <alignment horizontal="left" vertical="center"/>
    </xf>
    <xf numFmtId="177" fontId="3" fillId="2" borderId="18" xfId="49" applyNumberFormat="1" applyFont="1" applyFill="1" applyBorder="1" applyAlignment="1">
      <alignment horizontal="right" vertical="center"/>
    </xf>
    <xf numFmtId="177" fontId="3" fillId="2" borderId="12" xfId="49" applyNumberFormat="1" applyFont="1" applyFill="1" applyBorder="1" applyAlignment="1">
      <alignment horizontal="right" vertical="center"/>
    </xf>
    <xf numFmtId="49" fontId="3" fillId="2" borderId="19" xfId="49" applyNumberFormat="1" applyFont="1" applyFill="1" applyBorder="1" applyAlignment="1">
      <alignment horizontal="center" vertical="center"/>
    </xf>
    <xf numFmtId="177" fontId="3" fillId="3" borderId="20" xfId="49" applyNumberFormat="1" applyFont="1" applyFill="1" applyBorder="1" applyAlignment="1">
      <alignment horizontal="right" vertical="center"/>
    </xf>
    <xf numFmtId="177" fontId="3" fillId="3" borderId="16" xfId="49" applyNumberFormat="1" applyFont="1" applyFill="1" applyBorder="1" applyAlignment="1">
      <alignment horizontal="right" vertical="center"/>
    </xf>
    <xf numFmtId="176" fontId="3" fillId="3" borderId="20" xfId="49" applyNumberFormat="1" applyFont="1" applyFill="1" applyBorder="1" applyAlignment="1">
      <alignment horizontal="right" vertical="center"/>
    </xf>
    <xf numFmtId="176" fontId="3" fillId="3" borderId="12" xfId="49" applyNumberFormat="1" applyFont="1" applyFill="1" applyBorder="1" applyAlignment="1">
      <alignment horizontal="right" vertical="center"/>
    </xf>
    <xf numFmtId="177" fontId="3" fillId="2" borderId="20" xfId="49" applyNumberFormat="1" applyFont="1" applyFill="1" applyBorder="1" applyAlignment="1">
      <alignment horizontal="right" vertical="center"/>
    </xf>
    <xf numFmtId="177" fontId="3" fillId="3" borderId="11" xfId="49" applyNumberFormat="1" applyFont="1" applyFill="1" applyBorder="1" applyAlignment="1">
      <alignment horizontal="right" vertical="center"/>
    </xf>
    <xf numFmtId="177" fontId="3" fillId="3" borderId="19" xfId="49" applyNumberFormat="1" applyFont="1" applyFill="1" applyBorder="1" applyAlignment="1">
      <alignment horizontal="right" vertical="center"/>
    </xf>
    <xf numFmtId="176" fontId="3" fillId="3" borderId="11" xfId="49" applyNumberFormat="1" applyFont="1" applyFill="1" applyBorder="1" applyAlignment="1">
      <alignment horizontal="right" vertical="center"/>
    </xf>
    <xf numFmtId="176" fontId="3" fillId="3" borderId="7" xfId="49" applyNumberFormat="1" applyFont="1" applyFill="1" applyBorder="1" applyAlignment="1">
      <alignment horizontal="right" vertical="center"/>
    </xf>
    <xf numFmtId="49" fontId="3" fillId="2" borderId="0" xfId="49" applyNumberFormat="1" applyFont="1" applyFill="1" applyAlignment="1">
      <alignment vertical="center"/>
    </xf>
    <xf numFmtId="0" fontId="3" fillId="2" borderId="21" xfId="49" applyFont="1" applyFill="1" applyBorder="1" applyAlignment="1">
      <alignment horizontal="right" vertical="center"/>
    </xf>
    <xf numFmtId="49" fontId="4" fillId="2" borderId="0" xfId="49" applyNumberFormat="1" applyFont="1" applyFill="1" applyAlignment="1">
      <alignment horizontal="center" vertical="center"/>
    </xf>
    <xf numFmtId="49" fontId="3" fillId="2" borderId="9" xfId="49" applyNumberFormat="1" applyFont="1" applyFill="1" applyBorder="1" applyAlignment="1">
      <alignment vertical="center"/>
    </xf>
    <xf numFmtId="177" fontId="3" fillId="2" borderId="10" xfId="49" applyNumberFormat="1" applyFont="1" applyFill="1" applyBorder="1" applyAlignment="1">
      <alignment horizontal="right" vertical="center"/>
    </xf>
    <xf numFmtId="49" fontId="3" fillId="2" borderId="22" xfId="49" applyNumberFormat="1" applyFont="1" applyFill="1" applyBorder="1" applyAlignment="1">
      <alignment vertical="center"/>
    </xf>
    <xf numFmtId="177" fontId="3" fillId="2" borderId="22" xfId="49" applyNumberFormat="1" applyFont="1" applyFill="1" applyBorder="1" applyAlignment="1">
      <alignment horizontal="right" vertical="center"/>
    </xf>
    <xf numFmtId="49" fontId="3" fillId="2" borderId="23" xfId="49" applyNumberFormat="1" applyFont="1" applyFill="1" applyBorder="1" applyAlignment="1">
      <alignment vertical="center"/>
    </xf>
    <xf numFmtId="49" fontId="3" fillId="2" borderId="17" xfId="49" applyNumberFormat="1" applyFont="1" applyFill="1" applyBorder="1" applyAlignment="1">
      <alignment horizontal="center" vertical="center"/>
    </xf>
    <xf numFmtId="177" fontId="3" fillId="3" borderId="9" xfId="49" applyNumberFormat="1" applyFont="1" applyFill="1" applyBorder="1" applyAlignment="1">
      <alignment horizontal="right" vertical="center"/>
    </xf>
    <xf numFmtId="177" fontId="3" fillId="3" borderId="7" xfId="49" applyNumberFormat="1" applyFont="1" applyFill="1" applyBorder="1" applyAlignment="1">
      <alignment horizontal="right" vertical="center"/>
    </xf>
    <xf numFmtId="49" fontId="6" fillId="2" borderId="21" xfId="49" applyNumberFormat="1" applyFont="1" applyFill="1" applyBorder="1"/>
    <xf numFmtId="0" fontId="3" fillId="2" borderId="21" xfId="49" applyFont="1" applyFill="1" applyBorder="1" applyAlignment="1">
      <alignment vertical="center"/>
    </xf>
    <xf numFmtId="0" fontId="7" fillId="2" borderId="0" xfId="49" applyFont="1" applyFill="1"/>
    <xf numFmtId="49" fontId="6" fillId="2" borderId="0" xfId="49" applyNumberFormat="1" applyFont="1" applyFill="1"/>
    <xf numFmtId="49" fontId="6" fillId="2" borderId="14" xfId="49" applyNumberFormat="1" applyFont="1" applyFill="1" applyBorder="1"/>
    <xf numFmtId="49" fontId="4" fillId="2" borderId="11" xfId="49" applyNumberFormat="1" applyFont="1" applyFill="1" applyBorder="1" applyAlignment="1">
      <alignment horizontal="center" vertical="center" wrapText="1"/>
    </xf>
    <xf numFmtId="49" fontId="4" fillId="2" borderId="7" xfId="49" applyNumberFormat="1" applyFont="1" applyFill="1" applyBorder="1" applyAlignment="1">
      <alignment horizontal="center" vertical="center" wrapText="1"/>
    </xf>
    <xf numFmtId="49" fontId="4" fillId="2" borderId="16" xfId="49" applyNumberFormat="1" applyFont="1" applyFill="1" applyBorder="1" applyAlignment="1">
      <alignment horizontal="center" vertical="center" wrapText="1"/>
    </xf>
    <xf numFmtId="49" fontId="4" fillId="2" borderId="2" xfId="49" applyNumberFormat="1" applyFont="1" applyFill="1" applyBorder="1" applyAlignment="1">
      <alignment horizontal="center" vertical="center" wrapText="1"/>
    </xf>
    <xf numFmtId="49" fontId="3" fillId="2" borderId="22" xfId="49" applyNumberFormat="1" applyFont="1" applyFill="1" applyBorder="1" applyAlignment="1">
      <alignment horizontal="left" vertical="center"/>
    </xf>
    <xf numFmtId="49" fontId="3" fillId="2" borderId="2" xfId="49" applyNumberFormat="1" applyFont="1" applyFill="1" applyBorder="1" applyAlignment="1">
      <alignment horizontal="left" vertical="center"/>
    </xf>
    <xf numFmtId="49" fontId="3" fillId="3" borderId="2" xfId="49" applyNumberFormat="1" applyFont="1" applyFill="1" applyBorder="1" applyAlignment="1">
      <alignment horizontal="center" vertical="center"/>
    </xf>
    <xf numFmtId="0" fontId="6" fillId="2" borderId="0" xfId="49" applyFont="1" applyFill="1"/>
    <xf numFmtId="49" fontId="3" fillId="2" borderId="0" xfId="49" applyNumberFormat="1" applyFont="1" applyFill="1" applyAlignment="1">
      <alignment horizontal="right"/>
    </xf>
    <xf numFmtId="0" fontId="3" fillId="0" borderId="0" xfId="49" applyFont="1" applyFill="1"/>
    <xf numFmtId="0" fontId="8" fillId="0" borderId="0" xfId="49" applyFont="1" applyFill="1" applyAlignment="1">
      <alignment horizontal="center" vertical="center"/>
    </xf>
    <xf numFmtId="0" fontId="9" fillId="0" borderId="0" xfId="49" applyFont="1" applyFill="1" applyAlignment="1">
      <alignment horizontal="center" vertical="center"/>
    </xf>
    <xf numFmtId="0" fontId="10" fillId="0" borderId="0" xfId="49" applyFont="1" applyFill="1"/>
    <xf numFmtId="0" fontId="3" fillId="0" borderId="0" xfId="49" applyFont="1" applyFill="1" applyAlignment="1">
      <alignment vertical="center"/>
    </xf>
    <xf numFmtId="0" fontId="3" fillId="0" borderId="0" xfId="49" applyFont="1" applyFill="1" applyAlignment="1">
      <alignment horizontal="right" vertical="center"/>
    </xf>
    <xf numFmtId="0" fontId="3" fillId="0" borderId="0" xfId="49" applyFont="1" applyFill="1" applyAlignment="1">
      <alignment horizontal="righ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showZeros="0" tabSelected="1" workbookViewId="0">
      <selection activeCell="A5" sqref="$A5:$XFD5"/>
    </sheetView>
  </sheetViews>
  <sheetFormatPr defaultColWidth="8" defaultRowHeight="14.25" outlineLevelCol="4"/>
  <cols>
    <col min="1" max="1" width="5.525" style="1"/>
    <col min="2" max="2" width="70.4" style="1"/>
    <col min="3" max="3" width="8" style="1" hidden="1"/>
    <col min="4" max="4" width="12.05" style="1"/>
    <col min="5" max="5" width="6.525" style="1"/>
  </cols>
  <sheetData>
    <row r="1" ht="22.5" customHeight="1" spans="1:5">
      <c r="A1" s="88"/>
      <c r="B1" s="88"/>
      <c r="C1" s="88"/>
      <c r="D1" s="88"/>
      <c r="E1" s="88"/>
    </row>
    <row r="2" ht="45" customHeight="1" spans="1:5">
      <c r="A2" s="89" t="s">
        <v>0</v>
      </c>
      <c r="B2" s="89"/>
      <c r="C2" s="89"/>
      <c r="D2" s="89"/>
      <c r="E2" s="90"/>
    </row>
    <row r="3" ht="27" customHeight="1" spans="1:5">
      <c r="A3" s="91"/>
      <c r="B3" s="91"/>
      <c r="C3" s="91"/>
      <c r="D3" s="91"/>
      <c r="E3" s="91"/>
    </row>
    <row r="4" ht="30" customHeight="1" spans="1:5">
      <c r="A4" s="91"/>
      <c r="B4" s="92" t="s">
        <v>1</v>
      </c>
      <c r="C4" s="92"/>
      <c r="D4" s="93" t="s">
        <v>2</v>
      </c>
      <c r="E4" s="94"/>
    </row>
    <row r="5" ht="27" customHeight="1" spans="1:5">
      <c r="A5" s="91"/>
      <c r="B5" s="92" t="s">
        <v>3</v>
      </c>
      <c r="C5" s="92"/>
      <c r="D5" s="93" t="s">
        <v>4</v>
      </c>
      <c r="E5" s="94"/>
    </row>
    <row r="6" ht="27" customHeight="1" spans="1:5">
      <c r="A6" s="91"/>
      <c r="B6" s="92" t="s">
        <v>5</v>
      </c>
      <c r="C6" s="92"/>
      <c r="D6" s="93" t="s">
        <v>6</v>
      </c>
      <c r="E6" s="94"/>
    </row>
    <row r="7" ht="27" customHeight="1" spans="1:5">
      <c r="A7" s="91"/>
      <c r="B7" s="92" t="s">
        <v>7</v>
      </c>
      <c r="C7" s="92"/>
      <c r="D7" s="93" t="s">
        <v>8</v>
      </c>
      <c r="E7" s="94"/>
    </row>
    <row r="8" ht="27" customHeight="1" spans="1:5">
      <c r="A8" s="88"/>
      <c r="B8" s="92"/>
      <c r="C8" s="92"/>
      <c r="D8" s="93"/>
      <c r="E8" s="94"/>
    </row>
    <row r="9" ht="27" customHeight="1" spans="1:5">
      <c r="A9" s="88"/>
      <c r="B9" s="92"/>
      <c r="C9" s="92"/>
      <c r="D9" s="93"/>
      <c r="E9" s="94"/>
    </row>
    <row r="10" ht="27" customHeight="1" spans="1:5">
      <c r="A10" s="88"/>
      <c r="B10" s="92"/>
      <c r="C10" s="92"/>
      <c r="D10" s="93"/>
      <c r="E10" s="94"/>
    </row>
  </sheetData>
  <mergeCells count="5">
    <mergeCell ref="A2:D2"/>
    <mergeCell ref="B4:C4"/>
    <mergeCell ref="B5:C5"/>
    <mergeCell ref="B6:C6"/>
    <mergeCell ref="B7:C7"/>
  </mergeCells>
  <printOptions horizontalCentered="1"/>
  <pageMargins left="0.78740157480315" right="0.78740157480315" top="1.18110236220472" bottom="1.18110236220472" header="0.51181" footer="0.51181"/>
  <pageSetup paperSize="9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workbookViewId="0">
      <pane topLeftCell="B5" activePane="bottomRight" state="frozen"/>
      <selection activeCell="A1" sqref="A1:I1"/>
    </sheetView>
  </sheetViews>
  <sheetFormatPr defaultColWidth="8" defaultRowHeight="14.25"/>
  <cols>
    <col min="1" max="1" width="41.9166666666667" style="1"/>
    <col min="2" max="2" width="23.3416666666667" style="1"/>
    <col min="3" max="3" width="15.9333333333333" style="1"/>
    <col min="4" max="4" width="16.8166666666667" style="1"/>
    <col min="5" max="5" width="19.45" style="1"/>
    <col min="6" max="6" width="21.0833333333333" style="1"/>
    <col min="7" max="8" width="15.6833333333333" style="1"/>
    <col min="9" max="9" width="16.5666666666667" style="1"/>
  </cols>
  <sheetData>
    <row r="1" ht="45" customHeight="1" spans="1:9">
      <c r="A1" s="2" t="s">
        <v>9</v>
      </c>
      <c r="B1" s="3"/>
      <c r="C1" s="3"/>
      <c r="D1" s="76"/>
      <c r="E1" s="3"/>
      <c r="F1" s="3"/>
      <c r="G1" s="3"/>
      <c r="H1" s="3"/>
      <c r="I1" s="3"/>
    </row>
    <row r="2" ht="19.5" customHeight="1" spans="1:9">
      <c r="A2" s="63"/>
      <c r="B2" s="63"/>
      <c r="C2" s="63"/>
      <c r="D2" s="77"/>
      <c r="E2" s="63"/>
      <c r="F2" s="63"/>
      <c r="G2" s="63"/>
      <c r="H2" s="63"/>
      <c r="I2" s="87" t="s">
        <v>2</v>
      </c>
    </row>
    <row r="3" ht="19.5" customHeight="1" spans="1:9">
      <c r="A3" s="7" t="s">
        <v>10</v>
      </c>
      <c r="B3" s="7"/>
      <c r="C3" s="36"/>
      <c r="D3" s="78"/>
      <c r="E3" s="7"/>
      <c r="F3" s="7"/>
      <c r="G3" s="7"/>
      <c r="H3" s="7"/>
      <c r="I3" s="8" t="s">
        <v>11</v>
      </c>
    </row>
    <row r="4" ht="39.75" customHeight="1" spans="1:9">
      <c r="A4" s="9" t="s">
        <v>12</v>
      </c>
      <c r="B4" s="79" t="s">
        <v>13</v>
      </c>
      <c r="C4" s="80" t="s">
        <v>14</v>
      </c>
      <c r="D4" s="80" t="s">
        <v>15</v>
      </c>
      <c r="E4" s="81" t="s">
        <v>16</v>
      </c>
      <c r="F4" s="82" t="s">
        <v>17</v>
      </c>
      <c r="G4" s="82" t="s">
        <v>18</v>
      </c>
      <c r="H4" s="82" t="s">
        <v>19</v>
      </c>
      <c r="I4" s="79" t="s">
        <v>20</v>
      </c>
    </row>
    <row r="5" ht="27" customHeight="1" spans="1:9">
      <c r="A5" s="83" t="s">
        <v>21</v>
      </c>
      <c r="B5" s="32">
        <f>C5+D5+E5+F5+G5+H5+I5</f>
        <v>66822357.08</v>
      </c>
      <c r="C5" s="25">
        <v>0</v>
      </c>
      <c r="D5" s="25">
        <v>23063842</v>
      </c>
      <c r="E5" s="32">
        <v>43171731.08</v>
      </c>
      <c r="F5" s="32">
        <v>0</v>
      </c>
      <c r="G5" s="32">
        <v>0</v>
      </c>
      <c r="H5" s="32">
        <v>0</v>
      </c>
      <c r="I5" s="59">
        <v>586784</v>
      </c>
    </row>
    <row r="6" ht="27" customHeight="1" spans="1:9">
      <c r="A6" s="84" t="s">
        <v>22</v>
      </c>
      <c r="B6" s="32">
        <f>C6+D6+E6+F6+G6+H6+I6</f>
        <v>40797113.38</v>
      </c>
      <c r="C6" s="32">
        <v>0</v>
      </c>
      <c r="D6" s="32">
        <v>11872038</v>
      </c>
      <c r="E6" s="32">
        <v>28388291.38</v>
      </c>
      <c r="F6" s="32">
        <v>0</v>
      </c>
      <c r="G6" s="32">
        <v>0</v>
      </c>
      <c r="H6" s="32">
        <v>0</v>
      </c>
      <c r="I6" s="59">
        <v>536784</v>
      </c>
    </row>
    <row r="7" ht="27" customHeight="1" spans="1:9">
      <c r="A7" s="84" t="s">
        <v>23</v>
      </c>
      <c r="B7" s="32">
        <f>C7+D7+E7+F7+G7+H7+I7</f>
        <v>22240265.86</v>
      </c>
      <c r="C7" s="32">
        <v>0</v>
      </c>
      <c r="D7" s="32">
        <v>10496290</v>
      </c>
      <c r="E7" s="32">
        <v>11743975.86</v>
      </c>
      <c r="F7" s="32">
        <v>0</v>
      </c>
      <c r="G7" s="32">
        <v>0</v>
      </c>
      <c r="H7" s="32">
        <v>0</v>
      </c>
      <c r="I7" s="59">
        <v>0</v>
      </c>
    </row>
    <row r="8" ht="27" customHeight="1" spans="1:9">
      <c r="A8" s="10" t="s">
        <v>24</v>
      </c>
      <c r="B8" s="32">
        <f>C8+D8+E8+F8+G8+H8+I8</f>
        <v>727463.84</v>
      </c>
      <c r="C8" s="32">
        <v>0</v>
      </c>
      <c r="D8" s="32">
        <v>638000</v>
      </c>
      <c r="E8" s="32">
        <v>39463.84</v>
      </c>
      <c r="F8" s="32">
        <v>0</v>
      </c>
      <c r="G8" s="32">
        <v>0</v>
      </c>
      <c r="H8" s="32">
        <v>0</v>
      </c>
      <c r="I8" s="59">
        <v>50000</v>
      </c>
    </row>
    <row r="9" ht="27" customHeight="1" spans="1:9">
      <c r="A9" s="10" t="s">
        <v>25</v>
      </c>
      <c r="B9" s="32">
        <f>C9+D9</f>
        <v>0</v>
      </c>
      <c r="C9" s="32">
        <v>0</v>
      </c>
      <c r="D9" s="32">
        <v>0</v>
      </c>
      <c r="E9" s="85"/>
      <c r="F9" s="32"/>
      <c r="G9" s="32"/>
      <c r="H9" s="32"/>
      <c r="I9" s="32"/>
    </row>
    <row r="10" ht="27" customHeight="1" spans="1:9">
      <c r="A10" s="10" t="s">
        <v>26</v>
      </c>
      <c r="B10" s="32">
        <f>C10+D10+E10+F10+I10</f>
        <v>3034820</v>
      </c>
      <c r="C10" s="32">
        <v>0</v>
      </c>
      <c r="D10" s="32">
        <v>34820</v>
      </c>
      <c r="E10" s="32">
        <v>3000000</v>
      </c>
      <c r="F10" s="32">
        <v>0</v>
      </c>
      <c r="G10" s="32"/>
      <c r="H10" s="32"/>
      <c r="I10" s="32">
        <v>0</v>
      </c>
    </row>
    <row r="11" ht="27" customHeight="1" spans="1:9">
      <c r="A11" s="10" t="s">
        <v>27</v>
      </c>
      <c r="B11" s="32">
        <f>C11+D11+E11+F11+G11+H11+I11</f>
        <v>22694</v>
      </c>
      <c r="C11" s="32">
        <v>0</v>
      </c>
      <c r="D11" s="32">
        <v>22694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</row>
    <row r="12" ht="27" customHeight="1" spans="1:9">
      <c r="A12" s="10" t="s">
        <v>28</v>
      </c>
      <c r="B12" s="32">
        <f>C12</f>
        <v>0</v>
      </c>
      <c r="C12" s="32">
        <v>0</v>
      </c>
      <c r="D12" s="32"/>
      <c r="E12" s="32"/>
      <c r="F12" s="32"/>
      <c r="G12" s="32"/>
      <c r="H12" s="32"/>
      <c r="I12" s="32"/>
    </row>
    <row r="13" ht="27" customHeight="1" spans="1:9">
      <c r="A13" s="10" t="s">
        <v>29</v>
      </c>
      <c r="B13" s="32">
        <f>C13</f>
        <v>0</v>
      </c>
      <c r="C13" s="32">
        <v>0</v>
      </c>
      <c r="D13" s="32"/>
      <c r="E13" s="32"/>
      <c r="F13" s="32"/>
      <c r="G13" s="32"/>
      <c r="H13" s="32"/>
      <c r="I13" s="32"/>
    </row>
    <row r="14" ht="27" customHeight="1" spans="1:9">
      <c r="A14" s="84" t="s">
        <v>30</v>
      </c>
      <c r="B14" s="32">
        <f>C14+D14+E14+F14+G14+H14+I14</f>
        <v>66492575.74</v>
      </c>
      <c r="C14" s="32">
        <v>0</v>
      </c>
      <c r="D14" s="32">
        <v>22266794.8</v>
      </c>
      <c r="E14" s="32">
        <v>43171731.08</v>
      </c>
      <c r="F14" s="32">
        <v>0</v>
      </c>
      <c r="G14" s="32">
        <v>0</v>
      </c>
      <c r="H14" s="32">
        <v>0</v>
      </c>
      <c r="I14" s="32">
        <v>1054049.86</v>
      </c>
    </row>
    <row r="15" ht="27" customHeight="1" spans="1:9">
      <c r="A15" s="84" t="s">
        <v>31</v>
      </c>
      <c r="B15" s="32">
        <f>C15+D15+E15+F15+G15+H15+I15</f>
        <v>65802158.09</v>
      </c>
      <c r="C15" s="32">
        <v>0</v>
      </c>
      <c r="D15" s="32">
        <v>22156227.8</v>
      </c>
      <c r="E15" s="32">
        <v>42821731.08</v>
      </c>
      <c r="F15" s="32">
        <v>0</v>
      </c>
      <c r="G15" s="32">
        <v>0</v>
      </c>
      <c r="H15" s="32">
        <v>0</v>
      </c>
      <c r="I15" s="32">
        <v>824199.21</v>
      </c>
    </row>
    <row r="16" ht="27" customHeight="1" spans="1:9">
      <c r="A16" s="84" t="s">
        <v>32</v>
      </c>
      <c r="B16" s="32">
        <f>C16+D16+E16+F16+I16</f>
        <v>460567</v>
      </c>
      <c r="C16" s="32">
        <v>0</v>
      </c>
      <c r="D16" s="32">
        <v>110567</v>
      </c>
      <c r="E16" s="32">
        <v>350000</v>
      </c>
      <c r="F16" s="32">
        <v>0</v>
      </c>
      <c r="G16" s="32"/>
      <c r="H16" s="32"/>
      <c r="I16" s="32">
        <v>0</v>
      </c>
    </row>
    <row r="17" ht="27" customHeight="1" spans="1:9">
      <c r="A17" s="10" t="s">
        <v>33</v>
      </c>
      <c r="B17" s="32">
        <f>C17+D17+E17+F17+G17+H17+I17</f>
        <v>27300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27300</v>
      </c>
    </row>
    <row r="18" ht="27" customHeight="1" spans="1:9">
      <c r="A18" s="10" t="s">
        <v>34</v>
      </c>
      <c r="B18" s="32">
        <f>C18</f>
        <v>0</v>
      </c>
      <c r="C18" s="32">
        <v>0</v>
      </c>
      <c r="D18" s="32"/>
      <c r="E18" s="32"/>
      <c r="F18" s="32"/>
      <c r="G18" s="32"/>
      <c r="H18" s="32"/>
      <c r="I18" s="32"/>
    </row>
    <row r="19" ht="27" customHeight="1" spans="1:9">
      <c r="A19" s="10" t="s">
        <v>35</v>
      </c>
      <c r="B19" s="32">
        <f>C19</f>
        <v>0</v>
      </c>
      <c r="C19" s="32">
        <v>0</v>
      </c>
      <c r="D19" s="32"/>
      <c r="E19" s="32"/>
      <c r="F19" s="32"/>
      <c r="G19" s="32"/>
      <c r="H19" s="32"/>
      <c r="I19" s="32"/>
    </row>
    <row r="20" ht="27" customHeight="1" spans="1:9">
      <c r="A20" s="83" t="s">
        <v>36</v>
      </c>
      <c r="B20" s="32">
        <f>C20+D20+E20+F20+G20+H20+I20</f>
        <v>329781.34</v>
      </c>
      <c r="C20" s="32">
        <v>0</v>
      </c>
      <c r="D20" s="32">
        <v>797047.2</v>
      </c>
      <c r="E20" s="32">
        <v>0</v>
      </c>
      <c r="F20" s="32">
        <v>0</v>
      </c>
      <c r="G20" s="32">
        <v>0</v>
      </c>
      <c r="H20" s="32">
        <v>0</v>
      </c>
      <c r="I20" s="59">
        <v>-467265.86</v>
      </c>
    </row>
    <row r="21" ht="27" customHeight="1" spans="1:9">
      <c r="A21" s="84" t="s">
        <v>37</v>
      </c>
      <c r="B21" s="32">
        <f>C21+D21+E21+F21+G21+H21+I21</f>
        <v>106618939.76</v>
      </c>
      <c r="C21" s="32">
        <v>0</v>
      </c>
      <c r="D21" s="32">
        <v>92411530.14</v>
      </c>
      <c r="E21" s="32">
        <v>10599262.04</v>
      </c>
      <c r="F21" s="32">
        <v>0</v>
      </c>
      <c r="G21" s="32">
        <v>0</v>
      </c>
      <c r="H21" s="32">
        <v>0</v>
      </c>
      <c r="I21" s="59">
        <v>3608147.58</v>
      </c>
    </row>
    <row r="22" ht="27" customHeight="1" spans="1:9">
      <c r="A22" s="77"/>
      <c r="B22" s="34"/>
      <c r="C22" s="34"/>
      <c r="D22" s="86"/>
      <c r="E22" s="34"/>
      <c r="F22" s="34"/>
      <c r="G22" s="34"/>
      <c r="H22" s="34"/>
      <c r="I22" s="6" t="s">
        <v>38</v>
      </c>
    </row>
  </sheetData>
  <mergeCells count="1">
    <mergeCell ref="A1:I1"/>
  </mergeCells>
  <printOptions horizontalCentered="1"/>
  <pageMargins left="0.393700787401575" right="0.393700787401575" top="0.78740157480315" bottom="0.78740157480315" header="0.51181" footer="0.51181"/>
  <pageSetup paperSize="9" scale="70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workbookViewId="0">
      <pane topLeftCell="B5" activePane="bottomRight" state="frozen"/>
      <selection activeCell="A1" sqref="A1:F1"/>
    </sheetView>
  </sheetViews>
  <sheetFormatPr defaultColWidth="8" defaultRowHeight="14.25" outlineLevelCol="5"/>
  <cols>
    <col min="1" max="1" width="34.6333333333333" style="1"/>
    <col min="2" max="3" width="23.8416666666667" style="1"/>
    <col min="4" max="4" width="33.8833333333333" style="1"/>
    <col min="5" max="6" width="23.8416666666667" style="1"/>
  </cols>
  <sheetData>
    <row r="1" ht="48" customHeight="1" spans="1:6">
      <c r="A1" s="2" t="s">
        <v>39</v>
      </c>
      <c r="B1" s="3"/>
      <c r="C1" s="3"/>
      <c r="D1" s="3"/>
      <c r="E1" s="3"/>
      <c r="F1" s="3"/>
    </row>
    <row r="2" ht="19.5" customHeight="1" spans="1:6">
      <c r="A2" s="65"/>
      <c r="B2" s="65"/>
      <c r="C2" s="65"/>
      <c r="D2" s="65"/>
      <c r="E2" s="5" t="s">
        <v>4</v>
      </c>
      <c r="F2" s="6"/>
    </row>
    <row r="3" ht="19.5" customHeight="1" spans="1:6">
      <c r="A3" s="36" t="s">
        <v>10</v>
      </c>
      <c r="B3" s="36"/>
      <c r="C3" s="36"/>
      <c r="D3" s="36"/>
      <c r="E3" s="37"/>
      <c r="F3" s="37" t="s">
        <v>11</v>
      </c>
    </row>
    <row r="4" ht="28.5" customHeight="1" spans="1:6">
      <c r="A4" s="38" t="s">
        <v>12</v>
      </c>
      <c r="B4" s="38" t="s">
        <v>40</v>
      </c>
      <c r="C4" s="38" t="s">
        <v>41</v>
      </c>
      <c r="D4" s="38" t="s">
        <v>12</v>
      </c>
      <c r="E4" s="38" t="s">
        <v>40</v>
      </c>
      <c r="F4" s="38" t="s">
        <v>41</v>
      </c>
    </row>
    <row r="5" ht="28.5" customHeight="1" spans="1:6">
      <c r="A5" s="66" t="s">
        <v>42</v>
      </c>
      <c r="B5" s="20">
        <v>24895864</v>
      </c>
      <c r="C5" s="20">
        <v>11872038</v>
      </c>
      <c r="D5" s="66" t="s">
        <v>43</v>
      </c>
      <c r="E5" s="20">
        <v>10452726</v>
      </c>
      <c r="F5" s="20">
        <v>9681840</v>
      </c>
    </row>
    <row r="6" ht="28.5" customHeight="1" spans="1:6">
      <c r="A6" s="24" t="s">
        <v>44</v>
      </c>
      <c r="B6" s="67">
        <v>248805</v>
      </c>
      <c r="C6" s="67">
        <v>249678</v>
      </c>
      <c r="D6" s="66" t="s">
        <v>45</v>
      </c>
      <c r="E6" s="67">
        <v>13501350</v>
      </c>
      <c r="F6" s="67">
        <v>12226387.8</v>
      </c>
    </row>
    <row r="7" ht="28.5" customHeight="1" spans="1:6">
      <c r="A7" s="68" t="s">
        <v>46</v>
      </c>
      <c r="B7" s="69">
        <v>12290600</v>
      </c>
      <c r="C7" s="69">
        <v>10496290</v>
      </c>
      <c r="D7" s="66" t="s">
        <v>47</v>
      </c>
      <c r="E7" s="11">
        <v>250000</v>
      </c>
      <c r="F7" s="11">
        <v>248000</v>
      </c>
    </row>
    <row r="8" ht="28.5" customHeight="1" spans="1:6">
      <c r="A8" s="10" t="s">
        <v>48</v>
      </c>
      <c r="B8" s="11">
        <v>11369344</v>
      </c>
      <c r="C8" s="11">
        <v>9716000</v>
      </c>
      <c r="D8" s="66" t="s">
        <v>49</v>
      </c>
      <c r="E8" s="11">
        <v>122164.97</v>
      </c>
      <c r="F8" s="11">
        <v>110567</v>
      </c>
    </row>
    <row r="9" ht="28.5" customHeight="1" spans="1:6">
      <c r="A9" s="14" t="s">
        <v>50</v>
      </c>
      <c r="B9" s="11">
        <v>661256</v>
      </c>
      <c r="C9" s="11">
        <v>532290</v>
      </c>
      <c r="D9" s="66" t="s">
        <v>51</v>
      </c>
      <c r="E9" s="15">
        <v>107653.92</v>
      </c>
      <c r="F9" s="15">
        <v>0</v>
      </c>
    </row>
    <row r="10" ht="28.5" customHeight="1" spans="1:6">
      <c r="A10" s="24" t="s">
        <v>52</v>
      </c>
      <c r="B10" s="11">
        <v>0</v>
      </c>
      <c r="C10" s="47">
        <v>0</v>
      </c>
      <c r="D10" s="18" t="s">
        <v>53</v>
      </c>
      <c r="E10" s="18" t="s">
        <v>53</v>
      </c>
      <c r="F10" s="18" t="s">
        <v>53</v>
      </c>
    </row>
    <row r="11" ht="28.5" customHeight="1" spans="1:6">
      <c r="A11" s="10" t="s">
        <v>54</v>
      </c>
      <c r="B11" s="11">
        <v>625232</v>
      </c>
      <c r="C11" s="47">
        <v>638000</v>
      </c>
      <c r="D11" s="18" t="s">
        <v>53</v>
      </c>
      <c r="E11" s="18" t="s">
        <v>53</v>
      </c>
      <c r="F11" s="18" t="s">
        <v>53</v>
      </c>
    </row>
    <row r="12" ht="28.5" customHeight="1" spans="1:6">
      <c r="A12" s="10" t="s">
        <v>55</v>
      </c>
      <c r="B12" s="11">
        <v>0</v>
      </c>
      <c r="C12" s="47">
        <v>0</v>
      </c>
      <c r="D12" s="18" t="s">
        <v>53</v>
      </c>
      <c r="E12" s="18" t="s">
        <v>53</v>
      </c>
      <c r="F12" s="18" t="s">
        <v>53</v>
      </c>
    </row>
    <row r="13" ht="28.5" customHeight="1" spans="1:6">
      <c r="A13" s="10" t="s">
        <v>56</v>
      </c>
      <c r="B13" s="11">
        <v>22490.2</v>
      </c>
      <c r="C13" s="47">
        <v>34820</v>
      </c>
      <c r="D13" s="18" t="s">
        <v>53</v>
      </c>
      <c r="E13" s="18" t="s">
        <v>53</v>
      </c>
      <c r="F13" s="18" t="s">
        <v>53</v>
      </c>
    </row>
    <row r="14" ht="28.5" customHeight="1" spans="1:6">
      <c r="A14" s="10" t="s">
        <v>57</v>
      </c>
      <c r="B14" s="11">
        <v>4150.84</v>
      </c>
      <c r="C14" s="47">
        <v>22694</v>
      </c>
      <c r="D14" s="18" t="s">
        <v>53</v>
      </c>
      <c r="E14" s="30" t="s">
        <v>53</v>
      </c>
      <c r="F14" s="30" t="s">
        <v>53</v>
      </c>
    </row>
    <row r="15" ht="28.5" customHeight="1" spans="1:6">
      <c r="A15" s="10" t="s">
        <v>58</v>
      </c>
      <c r="B15" s="32">
        <f>B5+B7+B10+B11+B12+B13+B14</f>
        <v>37838337.04</v>
      </c>
      <c r="C15" s="32">
        <f>C5+C7+C10+C11+C12+C13+C14</f>
        <v>23063842</v>
      </c>
      <c r="D15" s="70" t="s">
        <v>59</v>
      </c>
      <c r="E15" s="32">
        <f>E5+E6+E7+E8+E9</f>
        <v>24433894.89</v>
      </c>
      <c r="F15" s="32">
        <f>F5+F6+F7+F8+F9</f>
        <v>22266794.8</v>
      </c>
    </row>
    <row r="16" ht="28.5" customHeight="1" spans="1:6">
      <c r="A16" s="10" t="s">
        <v>60</v>
      </c>
      <c r="B16" s="11">
        <v>0</v>
      </c>
      <c r="C16" s="11">
        <v>0</v>
      </c>
      <c r="D16" s="24" t="s">
        <v>61</v>
      </c>
      <c r="E16" s="11">
        <v>0</v>
      </c>
      <c r="F16" s="11">
        <v>0</v>
      </c>
    </row>
    <row r="17" ht="28.5" customHeight="1" spans="1:6">
      <c r="A17" s="10" t="s">
        <v>62</v>
      </c>
      <c r="B17" s="11">
        <v>0</v>
      </c>
      <c r="C17" s="11">
        <v>0</v>
      </c>
      <c r="D17" s="70" t="s">
        <v>63</v>
      </c>
      <c r="E17" s="11">
        <v>0</v>
      </c>
      <c r="F17" s="11">
        <v>0</v>
      </c>
    </row>
    <row r="18" ht="28.5" customHeight="1" spans="1:6">
      <c r="A18" s="14" t="s">
        <v>64</v>
      </c>
      <c r="B18" s="27">
        <f>B15+B16+B17</f>
        <v>37838337.04</v>
      </c>
      <c r="C18" s="27">
        <f>C15+C16+C17</f>
        <v>23063842</v>
      </c>
      <c r="D18" s="66" t="s">
        <v>65</v>
      </c>
      <c r="E18" s="32">
        <f>E15+E16+E17</f>
        <v>24433894.89</v>
      </c>
      <c r="F18" s="32">
        <f>F15+F16+F17</f>
        <v>22266794.8</v>
      </c>
    </row>
    <row r="19" ht="28.5" customHeight="1" spans="1:6">
      <c r="A19" s="18" t="s">
        <v>53</v>
      </c>
      <c r="B19" s="18" t="s">
        <v>53</v>
      </c>
      <c r="C19" s="71" t="s">
        <v>53</v>
      </c>
      <c r="D19" s="24" t="s">
        <v>66</v>
      </c>
      <c r="E19" s="32">
        <f>B18-E18</f>
        <v>13404442.15</v>
      </c>
      <c r="F19" s="32">
        <f>C18-F18</f>
        <v>797047.199999999</v>
      </c>
    </row>
    <row r="20" ht="28.5" customHeight="1" spans="1:6">
      <c r="A20" s="66" t="s">
        <v>67</v>
      </c>
      <c r="B20" s="20">
        <v>78210040.79</v>
      </c>
      <c r="C20" s="72">
        <f>E20</f>
        <v>91614482.94</v>
      </c>
      <c r="D20" s="70" t="s">
        <v>68</v>
      </c>
      <c r="E20" s="32">
        <f>B20+E19</f>
        <v>91614482.94</v>
      </c>
      <c r="F20" s="32">
        <f>C20+F19</f>
        <v>92411530.14</v>
      </c>
    </row>
    <row r="21" ht="28.5" customHeight="1" spans="1:6">
      <c r="A21" s="18" t="s">
        <v>69</v>
      </c>
      <c r="B21" s="73">
        <f>B18+B20</f>
        <v>116048377.83</v>
      </c>
      <c r="C21" s="73">
        <f>C18+C20</f>
        <v>114678324.94</v>
      </c>
      <c r="D21" s="71" t="s">
        <v>69</v>
      </c>
      <c r="E21" s="27">
        <f>E18+E20</f>
        <v>116048377.83</v>
      </c>
      <c r="F21" s="27">
        <f>F18+F20</f>
        <v>114678324.94</v>
      </c>
    </row>
    <row r="22" ht="15.75" customHeight="1" spans="1:6">
      <c r="A22" s="74"/>
      <c r="B22" s="75"/>
      <c r="C22" s="75"/>
      <c r="D22" s="63"/>
      <c r="E22" s="34"/>
      <c r="F22" s="6" t="s">
        <v>70</v>
      </c>
    </row>
  </sheetData>
  <mergeCells count="2">
    <mergeCell ref="A1:F1"/>
    <mergeCell ref="E2:F2"/>
  </mergeCells>
  <printOptions horizontalCentered="1"/>
  <pageMargins left="0.393700787401575" right="0.393700787401575" top="0.393700787401575" bottom="0.393700787401575" header="0.51181" footer="0.51181"/>
  <pageSetup paperSize="9" scale="8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showGridLines="0" showZeros="0" workbookViewId="0">
      <pane topLeftCell="B5" activePane="bottomRight" state="frozen"/>
      <selection activeCell="A1" sqref="A1:F1"/>
    </sheetView>
  </sheetViews>
  <sheetFormatPr defaultColWidth="8" defaultRowHeight="14.25" outlineLevelCol="5"/>
  <cols>
    <col min="1" max="1" width="29.2416666666667" style="1"/>
    <col min="2" max="3" width="23.8416666666667" style="1"/>
    <col min="4" max="4" width="29.2416666666667" style="1"/>
    <col min="5" max="6" width="23.8416666666667" style="1"/>
  </cols>
  <sheetData>
    <row r="1" ht="48" customHeight="1" spans="1:6">
      <c r="A1" s="2" t="s">
        <v>71</v>
      </c>
      <c r="B1" s="3"/>
      <c r="C1" s="3"/>
      <c r="D1" s="3"/>
      <c r="E1" s="3"/>
      <c r="F1" s="3"/>
    </row>
    <row r="2" ht="21" customHeight="1" spans="1:6">
      <c r="A2" s="35"/>
      <c r="B2" s="35"/>
      <c r="C2" s="35"/>
      <c r="D2" s="35"/>
      <c r="E2" s="4"/>
      <c r="F2" s="5" t="s">
        <v>6</v>
      </c>
    </row>
    <row r="3" ht="21" customHeight="1" spans="1:6">
      <c r="A3" s="36" t="s">
        <v>10</v>
      </c>
      <c r="B3" s="36"/>
      <c r="C3" s="36"/>
      <c r="D3" s="36"/>
      <c r="E3" s="37"/>
      <c r="F3" s="37" t="s">
        <v>11</v>
      </c>
    </row>
    <row r="4" ht="28.5" customHeight="1" spans="1:6">
      <c r="A4" s="38" t="s">
        <v>12</v>
      </c>
      <c r="B4" s="38" t="s">
        <v>40</v>
      </c>
      <c r="C4" s="38" t="s">
        <v>41</v>
      </c>
      <c r="D4" s="38" t="s">
        <v>12</v>
      </c>
      <c r="E4" s="38" t="s">
        <v>40</v>
      </c>
      <c r="F4" s="38" t="s">
        <v>41</v>
      </c>
    </row>
    <row r="5" ht="28.5" customHeight="1" spans="1:6">
      <c r="A5" s="39" t="s">
        <v>72</v>
      </c>
      <c r="B5" s="22">
        <v>29044800</v>
      </c>
      <c r="C5" s="40">
        <v>28388291.38</v>
      </c>
      <c r="D5" s="41" t="s">
        <v>73</v>
      </c>
      <c r="E5" s="42">
        <v>39193161.24</v>
      </c>
      <c r="F5" s="42">
        <v>42821731.08</v>
      </c>
    </row>
    <row r="6" ht="28.5" customHeight="1" spans="1:6">
      <c r="A6" s="43" t="s">
        <v>46</v>
      </c>
      <c r="B6" s="22">
        <v>8000000</v>
      </c>
      <c r="C6" s="44">
        <v>11743975.86</v>
      </c>
      <c r="D6" s="41" t="s">
        <v>74</v>
      </c>
      <c r="E6" s="42">
        <v>41270.44</v>
      </c>
      <c r="F6" s="42">
        <v>350000</v>
      </c>
    </row>
    <row r="7" ht="28.5" customHeight="1" spans="1:6">
      <c r="A7" s="43" t="s">
        <v>75</v>
      </c>
      <c r="B7" s="22">
        <v>450000</v>
      </c>
      <c r="C7" s="44">
        <v>4193975.86</v>
      </c>
      <c r="D7" s="39" t="s">
        <v>76</v>
      </c>
      <c r="E7" s="45">
        <v>110605.6</v>
      </c>
      <c r="F7" s="45">
        <v>0</v>
      </c>
    </row>
    <row r="8" ht="28.5" customHeight="1" spans="1:6">
      <c r="A8" s="43" t="s">
        <v>77</v>
      </c>
      <c r="B8" s="46">
        <v>1057798.03</v>
      </c>
      <c r="C8" s="47">
        <v>39463.84</v>
      </c>
      <c r="D8" s="48" t="s">
        <v>53</v>
      </c>
      <c r="E8" s="48" t="s">
        <v>53</v>
      </c>
      <c r="F8" s="49" t="s">
        <v>53</v>
      </c>
    </row>
    <row r="9" ht="28.5" customHeight="1" spans="1:6">
      <c r="A9" s="50" t="s">
        <v>78</v>
      </c>
      <c r="B9" s="22">
        <v>3766341.25</v>
      </c>
      <c r="C9" s="51">
        <v>3000000</v>
      </c>
      <c r="D9" s="48" t="s">
        <v>53</v>
      </c>
      <c r="E9" s="48" t="s">
        <v>53</v>
      </c>
      <c r="F9" s="49" t="s">
        <v>53</v>
      </c>
    </row>
    <row r="10" ht="28.5" customHeight="1" spans="1:6">
      <c r="A10" s="43" t="s">
        <v>79</v>
      </c>
      <c r="B10" s="46">
        <v>0</v>
      </c>
      <c r="C10" s="47">
        <v>0</v>
      </c>
      <c r="D10" s="48" t="s">
        <v>53</v>
      </c>
      <c r="E10" s="48" t="s">
        <v>53</v>
      </c>
      <c r="F10" s="49" t="s">
        <v>53</v>
      </c>
    </row>
    <row r="11" ht="28.5" customHeight="1" spans="1:6">
      <c r="A11" s="43" t="s">
        <v>80</v>
      </c>
      <c r="B11" s="52">
        <v>0</v>
      </c>
      <c r="C11" s="51">
        <v>0</v>
      </c>
      <c r="D11" s="48" t="s">
        <v>53</v>
      </c>
      <c r="E11" s="48" t="s">
        <v>53</v>
      </c>
      <c r="F11" s="53" t="s">
        <v>53</v>
      </c>
    </row>
    <row r="12" ht="28.5" customHeight="1" spans="1:6">
      <c r="A12" s="10" t="s">
        <v>81</v>
      </c>
      <c r="B12" s="54">
        <f>B5+B6+B8+B9+B10</f>
        <v>41868939.28</v>
      </c>
      <c r="C12" s="55">
        <f>C5+C6+C8+C9+C10</f>
        <v>43171731.08</v>
      </c>
      <c r="D12" s="10" t="s">
        <v>82</v>
      </c>
      <c r="E12" s="56">
        <f>E5+E6+E7</f>
        <v>39345037.28</v>
      </c>
      <c r="F12" s="57">
        <f>F5+F6+F7</f>
        <v>43171731.08</v>
      </c>
    </row>
    <row r="13" ht="28.5" customHeight="1" spans="1:6">
      <c r="A13" s="43" t="s">
        <v>83</v>
      </c>
      <c r="B13" s="22">
        <v>0</v>
      </c>
      <c r="C13" s="44">
        <v>0</v>
      </c>
      <c r="D13" s="43" t="s">
        <v>84</v>
      </c>
      <c r="E13" s="46">
        <v>0</v>
      </c>
      <c r="F13" s="47">
        <v>0</v>
      </c>
    </row>
    <row r="14" ht="28.5" customHeight="1" spans="1:6">
      <c r="A14" s="43" t="s">
        <v>85</v>
      </c>
      <c r="B14" s="52">
        <v>0</v>
      </c>
      <c r="C14" s="44">
        <v>0</v>
      </c>
      <c r="D14" s="43" t="s">
        <v>86</v>
      </c>
      <c r="E14" s="40">
        <v>0</v>
      </c>
      <c r="F14" s="58">
        <v>0</v>
      </c>
    </row>
    <row r="15" ht="28.5" customHeight="1" spans="1:6">
      <c r="A15" s="10" t="s">
        <v>87</v>
      </c>
      <c r="B15" s="59">
        <f>B12+B13+B14</f>
        <v>41868939.28</v>
      </c>
      <c r="C15" s="60">
        <f>C12+C13+C14</f>
        <v>43171731.08</v>
      </c>
      <c r="D15" s="10" t="s">
        <v>88</v>
      </c>
      <c r="E15" s="61">
        <f>E12+E13+E14</f>
        <v>39345037.28</v>
      </c>
      <c r="F15" s="62">
        <f>F12+F13+F14</f>
        <v>43171731.08</v>
      </c>
    </row>
    <row r="16" ht="28.5" customHeight="1" spans="1:6">
      <c r="A16" s="33" t="s">
        <v>53</v>
      </c>
      <c r="B16" s="29" t="s">
        <v>53</v>
      </c>
      <c r="C16" s="31" t="s">
        <v>53</v>
      </c>
      <c r="D16" s="10" t="s">
        <v>89</v>
      </c>
      <c r="E16" s="61">
        <f>B15-E15</f>
        <v>2523902</v>
      </c>
      <c r="F16" s="62">
        <f>C15-F15</f>
        <v>0</v>
      </c>
    </row>
    <row r="17" ht="28.5" customHeight="1" spans="1:6">
      <c r="A17" s="10" t="s">
        <v>90</v>
      </c>
      <c r="B17" s="47">
        <v>8075360.04</v>
      </c>
      <c r="C17" s="55">
        <f>E17</f>
        <v>10599262.04</v>
      </c>
      <c r="D17" s="10" t="s">
        <v>91</v>
      </c>
      <c r="E17" s="61">
        <f>B17+E16</f>
        <v>10599262.04</v>
      </c>
      <c r="F17" s="62">
        <f>C17+F16</f>
        <v>10599262.04</v>
      </c>
    </row>
    <row r="18" ht="28.5" customHeight="1" spans="1:6">
      <c r="A18" s="33" t="s">
        <v>69</v>
      </c>
      <c r="B18" s="59">
        <f>B15+B17</f>
        <v>49944299.32</v>
      </c>
      <c r="C18" s="55">
        <f>C15+C17</f>
        <v>53770993.12</v>
      </c>
      <c r="D18" s="33" t="s">
        <v>69</v>
      </c>
      <c r="E18" s="61">
        <f>E15+E17</f>
        <v>49944299.32</v>
      </c>
      <c r="F18" s="62">
        <f>F15+F17</f>
        <v>53770993.12</v>
      </c>
    </row>
    <row r="19" ht="28.5" customHeight="1" spans="1:6">
      <c r="A19" s="63"/>
      <c r="B19" s="34"/>
      <c r="C19" s="34"/>
      <c r="D19" s="63"/>
      <c r="E19" s="34"/>
      <c r="F19" s="64" t="s">
        <v>92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GridLines="0" showZeros="0" workbookViewId="0">
      <pane topLeftCell="B5" activePane="bottomRight" state="frozen"/>
      <selection activeCell="A1" sqref="A1:F1"/>
    </sheetView>
  </sheetViews>
  <sheetFormatPr defaultColWidth="8" defaultRowHeight="14.25" outlineLevelCol="5"/>
  <cols>
    <col min="1" max="1" width="34.5083333333333" style="1"/>
    <col min="2" max="3" width="23.8416666666667" style="1"/>
    <col min="4" max="4" width="36.8916666666667" style="1"/>
    <col min="5" max="6" width="23.8416666666667" style="1"/>
  </cols>
  <sheetData>
    <row r="1" ht="48" customHeight="1" spans="1:6">
      <c r="A1" s="2" t="s">
        <v>93</v>
      </c>
      <c r="B1" s="3"/>
      <c r="C1" s="3"/>
      <c r="D1" s="3"/>
      <c r="E1" s="3"/>
      <c r="F1" s="3"/>
    </row>
    <row r="2" ht="21" customHeight="1" spans="1:6">
      <c r="A2" s="4"/>
      <c r="B2" s="4"/>
      <c r="C2" s="4"/>
      <c r="D2" s="4"/>
      <c r="E2" s="5" t="s">
        <v>8</v>
      </c>
      <c r="F2" s="6"/>
    </row>
    <row r="3" ht="21" customHeight="1" spans="1:6">
      <c r="A3" s="7" t="s">
        <v>10</v>
      </c>
      <c r="B3" s="7"/>
      <c r="C3" s="7"/>
      <c r="D3" s="7"/>
      <c r="E3" s="8"/>
      <c r="F3" s="8" t="s">
        <v>11</v>
      </c>
    </row>
    <row r="4" ht="28.5" customHeight="1" spans="1:6">
      <c r="A4" s="9" t="s">
        <v>12</v>
      </c>
      <c r="B4" s="9" t="s">
        <v>40</v>
      </c>
      <c r="C4" s="9" t="s">
        <v>41</v>
      </c>
      <c r="D4" s="9" t="s">
        <v>12</v>
      </c>
      <c r="E4" s="9" t="s">
        <v>40</v>
      </c>
      <c r="F4" s="9" t="s">
        <v>41</v>
      </c>
    </row>
    <row r="5" ht="28.5" customHeight="1" spans="1:6">
      <c r="A5" s="10" t="s">
        <v>94</v>
      </c>
      <c r="B5" s="11">
        <v>410000</v>
      </c>
      <c r="C5" s="11">
        <v>536784</v>
      </c>
      <c r="D5" s="12" t="s">
        <v>95</v>
      </c>
      <c r="E5" s="11">
        <v>747738</v>
      </c>
      <c r="F5" s="11">
        <v>712602</v>
      </c>
    </row>
    <row r="6" ht="28.5" customHeight="1" spans="1:6">
      <c r="A6" s="10" t="s">
        <v>46</v>
      </c>
      <c r="B6" s="11">
        <v>0</v>
      </c>
      <c r="C6" s="11">
        <v>0</v>
      </c>
      <c r="D6" s="13" t="s">
        <v>96</v>
      </c>
      <c r="E6" s="11">
        <v>49327.04</v>
      </c>
      <c r="F6" s="11">
        <v>74999.21</v>
      </c>
    </row>
    <row r="7" ht="28.5" customHeight="1" spans="1:6">
      <c r="A7" s="10" t="s">
        <v>77</v>
      </c>
      <c r="B7" s="11">
        <v>47728</v>
      </c>
      <c r="C7" s="11">
        <v>50000</v>
      </c>
      <c r="D7" s="12" t="s">
        <v>97</v>
      </c>
      <c r="E7" s="11">
        <v>0</v>
      </c>
      <c r="F7" s="11">
        <v>0</v>
      </c>
    </row>
    <row r="8" ht="28.5" customHeight="1" spans="1:6">
      <c r="A8" s="10" t="s">
        <v>78</v>
      </c>
      <c r="B8" s="11">
        <v>0</v>
      </c>
      <c r="C8" s="11">
        <v>0</v>
      </c>
      <c r="D8" s="12" t="s">
        <v>98</v>
      </c>
      <c r="E8" s="11">
        <v>0</v>
      </c>
      <c r="F8" s="11">
        <v>0</v>
      </c>
    </row>
    <row r="9" ht="28.5" customHeight="1" spans="1:6">
      <c r="A9" s="10" t="s">
        <v>79</v>
      </c>
      <c r="B9" s="11">
        <v>79482</v>
      </c>
      <c r="C9" s="11">
        <v>0</v>
      </c>
      <c r="D9" s="12" t="s">
        <v>99</v>
      </c>
      <c r="E9" s="11">
        <v>36598</v>
      </c>
      <c r="F9" s="11">
        <v>36598</v>
      </c>
    </row>
    <row r="10" ht="28.5" customHeight="1" spans="1:6">
      <c r="A10" s="14" t="s">
        <v>80</v>
      </c>
      <c r="B10" s="15">
        <v>0</v>
      </c>
      <c r="C10" s="15">
        <v>0</v>
      </c>
      <c r="D10" s="16" t="s">
        <v>100</v>
      </c>
      <c r="E10" s="15">
        <v>81744</v>
      </c>
      <c r="F10" s="15">
        <v>152550.65</v>
      </c>
    </row>
    <row r="11" ht="28.5" customHeight="1" spans="1:6">
      <c r="A11" s="17" t="s">
        <v>53</v>
      </c>
      <c r="B11" s="18" t="s">
        <v>53</v>
      </c>
      <c r="C11" s="18" t="s">
        <v>53</v>
      </c>
      <c r="D11" s="19" t="s">
        <v>101</v>
      </c>
      <c r="E11" s="20">
        <v>0</v>
      </c>
      <c r="F11" s="20">
        <v>0</v>
      </c>
    </row>
    <row r="12" ht="28.5" customHeight="1" spans="1:6">
      <c r="A12" s="17" t="s">
        <v>53</v>
      </c>
      <c r="B12" s="18" t="s">
        <v>53</v>
      </c>
      <c r="C12" s="18" t="s">
        <v>53</v>
      </c>
      <c r="D12" s="21" t="s">
        <v>102</v>
      </c>
      <c r="E12" s="22">
        <v>0</v>
      </c>
      <c r="F12" s="22">
        <v>0</v>
      </c>
    </row>
    <row r="13" ht="28.5" customHeight="1" spans="1:6">
      <c r="A13" s="17" t="s">
        <v>53</v>
      </c>
      <c r="B13" s="18" t="s">
        <v>53</v>
      </c>
      <c r="C13" s="18" t="s">
        <v>53</v>
      </c>
      <c r="D13" s="23" t="s">
        <v>103</v>
      </c>
      <c r="E13" s="22">
        <v>27300</v>
      </c>
      <c r="F13" s="22">
        <v>27300</v>
      </c>
    </row>
    <row r="14" ht="28.5" customHeight="1" spans="1:6">
      <c r="A14" s="17" t="s">
        <v>53</v>
      </c>
      <c r="B14" s="18" t="s">
        <v>53</v>
      </c>
      <c r="C14" s="18" t="s">
        <v>53</v>
      </c>
      <c r="D14" s="23" t="s">
        <v>104</v>
      </c>
      <c r="E14" s="22">
        <v>27300</v>
      </c>
      <c r="F14" s="22">
        <v>27300</v>
      </c>
    </row>
    <row r="15" ht="28.5" customHeight="1" spans="1:6">
      <c r="A15" s="18" t="s">
        <v>53</v>
      </c>
      <c r="B15" s="18" t="s">
        <v>53</v>
      </c>
      <c r="C15" s="18" t="s">
        <v>53</v>
      </c>
      <c r="D15" s="23" t="s">
        <v>105</v>
      </c>
      <c r="E15" s="22">
        <v>0</v>
      </c>
      <c r="F15" s="22">
        <v>0</v>
      </c>
    </row>
    <row r="16" ht="28.5" customHeight="1" spans="1:6">
      <c r="A16" s="24" t="s">
        <v>81</v>
      </c>
      <c r="B16" s="25">
        <f>B5+B6+B7+B8+B9</f>
        <v>537210</v>
      </c>
      <c r="C16" s="25">
        <f>C5+C6+C7+C8+C9</f>
        <v>586784</v>
      </c>
      <c r="D16" s="24" t="s">
        <v>106</v>
      </c>
      <c r="E16" s="25">
        <f>E5+E6+E7+E8+E9+E10+E11+E12+E13</f>
        <v>942707.04</v>
      </c>
      <c r="F16" s="25">
        <f>F5+F6+F7+F8+F9+F10+F11+F12+F13</f>
        <v>1004049.86</v>
      </c>
    </row>
    <row r="17" ht="28.5" customHeight="1" spans="1:6">
      <c r="A17" s="10" t="s">
        <v>83</v>
      </c>
      <c r="B17" s="11">
        <v>0</v>
      </c>
      <c r="C17" s="11">
        <v>0</v>
      </c>
      <c r="D17" s="10" t="s">
        <v>107</v>
      </c>
      <c r="E17" s="11">
        <v>0</v>
      </c>
      <c r="F17" s="11">
        <v>0</v>
      </c>
    </row>
    <row r="18" ht="28.5" customHeight="1" spans="1:6">
      <c r="A18" s="10" t="s">
        <v>85</v>
      </c>
      <c r="B18" s="11">
        <v>0</v>
      </c>
      <c r="C18" s="11">
        <v>0</v>
      </c>
      <c r="D18" s="10" t="s">
        <v>108</v>
      </c>
      <c r="E18" s="26">
        <v>50000</v>
      </c>
      <c r="F18" s="26">
        <v>50000</v>
      </c>
    </row>
    <row r="19" ht="28.5" customHeight="1" spans="1:6">
      <c r="A19" s="10" t="s">
        <v>87</v>
      </c>
      <c r="B19" s="27">
        <f>B16+B17+B18</f>
        <v>537210</v>
      </c>
      <c r="C19" s="27">
        <f>C16+C17+C18</f>
        <v>586784</v>
      </c>
      <c r="D19" s="10" t="s">
        <v>109</v>
      </c>
      <c r="E19" s="28">
        <f>E16+E17+E18</f>
        <v>992707.04</v>
      </c>
      <c r="F19" s="28">
        <f>F16+F17+F18</f>
        <v>1054049.86</v>
      </c>
    </row>
    <row r="20" ht="28.5" customHeight="1" spans="1:6">
      <c r="A20" s="29" t="s">
        <v>53</v>
      </c>
      <c r="B20" s="30" t="s">
        <v>53</v>
      </c>
      <c r="C20" s="31" t="s">
        <v>53</v>
      </c>
      <c r="D20" s="10" t="s">
        <v>110</v>
      </c>
      <c r="E20" s="28">
        <f>B19-E19</f>
        <v>-455497.04</v>
      </c>
      <c r="F20" s="28">
        <f>C19-F19</f>
        <v>-467265.86</v>
      </c>
    </row>
    <row r="21" ht="28.5" customHeight="1" spans="1:6">
      <c r="A21" s="10" t="s">
        <v>90</v>
      </c>
      <c r="B21" s="11">
        <v>4530910.48</v>
      </c>
      <c r="C21" s="32">
        <f>E21</f>
        <v>4075413.44</v>
      </c>
      <c r="D21" s="10" t="s">
        <v>111</v>
      </c>
      <c r="E21" s="28">
        <f>B21+E20</f>
        <v>4075413.44</v>
      </c>
      <c r="F21" s="28">
        <f>C21+F20</f>
        <v>3608147.58</v>
      </c>
    </row>
    <row r="22" ht="28.5" customHeight="1" spans="1:6">
      <c r="A22" s="33" t="s">
        <v>69</v>
      </c>
      <c r="B22" s="32">
        <f>B19+B21</f>
        <v>5068120.48</v>
      </c>
      <c r="C22" s="32">
        <f>C19+C21</f>
        <v>4662197.44</v>
      </c>
      <c r="D22" s="33" t="s">
        <v>69</v>
      </c>
      <c r="E22" s="32">
        <f>E19+E21</f>
        <v>5068120.48</v>
      </c>
      <c r="F22" s="32">
        <f>F19+F21</f>
        <v>4662197.44</v>
      </c>
    </row>
    <row r="23" ht="28.5" customHeight="1" spans="1:6">
      <c r="A23" s="34"/>
      <c r="B23" s="34"/>
      <c r="C23" s="34"/>
      <c r="D23" s="34"/>
      <c r="E23" s="34"/>
      <c r="F23" s="6" t="s">
        <v>112</v>
      </c>
    </row>
  </sheetData>
  <mergeCells count="2">
    <mergeCell ref="A1:F1"/>
    <mergeCell ref="E2:F2"/>
  </mergeCells>
  <printOptions horizontalCentered="1"/>
  <pageMargins left="0.393700787401575" right="0.393700787401575" top="0.393700787401575" bottom="0.393700787401575" header="0.51181" footer="0.51181"/>
  <pageSetup paperSize="9" scale="8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预算目录</vt:lpstr>
      <vt:lpstr>预算总表</vt:lpstr>
      <vt:lpstr>城乡居民基本养老收支预算表</vt:lpstr>
      <vt:lpstr>机关事业单位基本养老收支预算表</vt:lpstr>
      <vt:lpstr>失业保险基金收支预算表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情殇</cp:lastModifiedBy>
  <dcterms:created xsi:type="dcterms:W3CDTF">2021-03-04T11:20:00Z</dcterms:created>
  <dcterms:modified xsi:type="dcterms:W3CDTF">2021-03-08T09:41:41Z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