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firstSheet="14" activeTab="17"/>
  </bookViews>
  <sheets>
    <sheet name="北塔区2020年一般公共预算收入表" sheetId="1" r:id="rId1"/>
    <sheet name="北塔区2020年区本级一般公共预算收入表 " sheetId="2" r:id="rId2"/>
    <sheet name="北塔区2020年一般公共预算支出表 " sheetId="3" r:id="rId3"/>
    <sheet name="北塔区2020年县本级一般公共预算支出表" sheetId="4" r:id="rId4"/>
    <sheet name="2020年区本级一般公共预算基本支出表 " sheetId="5" r:id="rId5"/>
    <sheet name="2020年一般公共预算税收返还和转移支付表" sheetId="6" r:id="rId6"/>
    <sheet name="2020年三公经费预算表" sheetId="7" r:id="rId7"/>
    <sheet name="2020年政府性基金收入表" sheetId="8" r:id="rId8"/>
    <sheet name="2020年政府性基金支出表" sheetId="9" r:id="rId9"/>
    <sheet name="2020年区本级政府性基金支出预算表" sheetId="10" r:id="rId10"/>
    <sheet name="2020年政府性基金转移支付预算表" sheetId="11" r:id="rId11"/>
    <sheet name="2020年社会保险基金收入预算表" sheetId="12" r:id="rId12"/>
    <sheet name="2020年社会保险基金支出表" sheetId="13" r:id="rId13"/>
    <sheet name="2020年北塔区国有资本经营预算收支总表" sheetId="14" r:id="rId14"/>
    <sheet name="2020年国有资本经营收入预算表" sheetId="15" r:id="rId15"/>
    <sheet name="2020年国有资本经营支出预算表" sheetId="16" r:id="rId16"/>
    <sheet name="2020年政府一般债务限额和余额情况表" sheetId="17" r:id="rId17"/>
    <sheet name="2020年政府专项债务限额和余额情况表" sheetId="18" r:id="rId18"/>
  </sheets>
  <externalReferences>
    <externalReference r:id="rId21"/>
  </externalReferences>
  <definedNames>
    <definedName name="_xlnm.Print_Titles" localSheetId="16">'2020年政府一般债务限额和余额情况表'!$2:$3</definedName>
    <definedName name="_xlnm.Print_Titles" localSheetId="17">'2020年政府专项债务限额和余额情况表'!$2:$3</definedName>
    <definedName name="_xlnm.Print_Titles" localSheetId="14">'2020年国有资本经营收入预算表'!$2:$3</definedName>
    <definedName name="_xlnm.Print_Titles" localSheetId="15">'2020年国有资本经营支出预算表'!$2:$3</definedName>
    <definedName name="_xlnm.Print_Titles" localSheetId="11">'2020年社会保险基金收入预算表'!$2:$2</definedName>
    <definedName name="_xlnm.Print_Titles" localSheetId="12">'2020年社会保险基金支出表'!$1:$3</definedName>
    <definedName name="_xlnm.Print_Titles" localSheetId="4">'2020年区本级一般公共预算基本支出表 '!$2:$4</definedName>
    <definedName name="_xlnm.Print_Titles" localSheetId="9">'2020年区本级政府性基金支出预算表'!$1:$4</definedName>
    <definedName name="_xlnm.Print_Titles" localSheetId="5">'2020年一般公共预算税收返还和转移支付表'!$2:$2</definedName>
    <definedName name="_xlnm.Print_Titles" localSheetId="7">'2020年政府性基金收入表'!$1:$2</definedName>
    <definedName name="_xlnm.Print_Titles" localSheetId="8">'2020年政府性基金支出表'!$1:$3</definedName>
    <definedName name="_xlnm.Print_Titles" localSheetId="10">'2020年政府性基金转移支付预算表'!$2:$4</definedName>
    <definedName name="_xlnm.Print_Titles" localSheetId="3">'北塔区2020年县本级一般公共预算支出表'!$2:$4</definedName>
    <definedName name="_xlnm.Print_Titles" localSheetId="2">'北塔区2020年一般公共预算支出表 '!$2:$3</definedName>
    <definedName name="_xlnm.Print_Titles" localSheetId="13">'2020年北塔区国有资本经营预算收支总表'!$2:$3</definedName>
  </definedNames>
  <calcPr fullCalcOnLoad="1"/>
</workbook>
</file>

<file path=xl/sharedStrings.xml><?xml version="1.0" encoding="utf-8"?>
<sst xmlns="http://schemas.openxmlformats.org/spreadsheetml/2006/main" count="2211" uniqueCount="672">
  <si>
    <t>附件一：</t>
  </si>
  <si>
    <t>北塔区2019年一般公共预算收入表</t>
  </si>
  <si>
    <t>单位：万元</t>
  </si>
  <si>
    <t>项目</t>
  </si>
  <si>
    <r>
      <t>2019</t>
    </r>
    <r>
      <rPr>
        <sz val="10.5"/>
        <color indexed="8"/>
        <rFont val="黑体"/>
        <family val="3"/>
      </rPr>
      <t>年完成数（预计数）</t>
    </r>
  </si>
  <si>
    <r>
      <t>2020</t>
    </r>
    <r>
      <rPr>
        <sz val="10.5"/>
        <color indexed="8"/>
        <rFont val="黑体"/>
        <family val="3"/>
      </rPr>
      <t>年</t>
    </r>
    <r>
      <rPr>
        <sz val="10.5"/>
        <color indexed="8"/>
        <rFont val="黑体"/>
        <family val="3"/>
      </rPr>
      <t xml:space="preserve">           </t>
    </r>
    <r>
      <rPr>
        <sz val="10.5"/>
        <color indexed="8"/>
        <rFont val="黑体"/>
        <family val="3"/>
      </rPr>
      <t>预算数</t>
    </r>
  </si>
  <si>
    <t>比上年      增减额</t>
  </si>
  <si>
    <r>
      <t xml:space="preserve">比上年增         </t>
    </r>
    <r>
      <rPr>
        <sz val="10.5"/>
        <color indexed="8"/>
        <rFont val="黑体"/>
        <family val="3"/>
      </rPr>
      <t>减额</t>
    </r>
    <r>
      <rPr>
        <sz val="10.5"/>
        <color indexed="8"/>
        <rFont val="黑体"/>
        <family val="3"/>
      </rPr>
      <t>%</t>
    </r>
  </si>
  <si>
    <t>一、税收收入</t>
  </si>
  <si>
    <r>
      <t>1.</t>
    </r>
    <r>
      <rPr>
        <sz val="10.5"/>
        <color indexed="8"/>
        <rFont val="宋体"/>
        <family val="0"/>
      </rPr>
      <t>增值税</t>
    </r>
  </si>
  <si>
    <t>其中：改征增值税</t>
  </si>
  <si>
    <r>
      <t>2.</t>
    </r>
    <r>
      <rPr>
        <sz val="10.5"/>
        <color indexed="8"/>
        <rFont val="宋体"/>
        <family val="0"/>
      </rPr>
      <t>企业所得税</t>
    </r>
  </si>
  <si>
    <r>
      <t>3.</t>
    </r>
    <r>
      <rPr>
        <sz val="10.5"/>
        <color indexed="8"/>
        <rFont val="宋体"/>
        <family val="0"/>
      </rPr>
      <t>个人所得税</t>
    </r>
  </si>
  <si>
    <r>
      <t>4.</t>
    </r>
    <r>
      <rPr>
        <sz val="10.5"/>
        <color indexed="8"/>
        <rFont val="宋体"/>
        <family val="0"/>
      </rPr>
      <t>城市维护建设税</t>
    </r>
  </si>
  <si>
    <r>
      <t>5.</t>
    </r>
    <r>
      <rPr>
        <sz val="10.5"/>
        <color indexed="8"/>
        <rFont val="宋体"/>
        <family val="0"/>
      </rPr>
      <t>房产税</t>
    </r>
  </si>
  <si>
    <r>
      <t>6.</t>
    </r>
    <r>
      <rPr>
        <sz val="10.5"/>
        <color indexed="8"/>
        <rFont val="宋体"/>
        <family val="0"/>
      </rPr>
      <t>印花税</t>
    </r>
  </si>
  <si>
    <r>
      <t>7.</t>
    </r>
    <r>
      <rPr>
        <sz val="10.5"/>
        <color indexed="8"/>
        <rFont val="宋体"/>
        <family val="0"/>
      </rPr>
      <t>城镇土地使用税</t>
    </r>
  </si>
  <si>
    <r>
      <t>8.</t>
    </r>
    <r>
      <rPr>
        <sz val="10.5"/>
        <color indexed="8"/>
        <rFont val="宋体"/>
        <family val="0"/>
      </rPr>
      <t>土地增值税</t>
    </r>
  </si>
  <si>
    <r>
      <t>9.</t>
    </r>
    <r>
      <rPr>
        <sz val="10.5"/>
        <color indexed="8"/>
        <rFont val="宋体"/>
        <family val="0"/>
      </rPr>
      <t>车船税</t>
    </r>
  </si>
  <si>
    <r>
      <t>10.</t>
    </r>
    <r>
      <rPr>
        <sz val="10.5"/>
        <color indexed="8"/>
        <rFont val="宋体"/>
        <family val="0"/>
      </rPr>
      <t>耕地占用税</t>
    </r>
  </si>
  <si>
    <t>二、非税收入</t>
  </si>
  <si>
    <r>
      <t>1.</t>
    </r>
    <r>
      <rPr>
        <sz val="10.5"/>
        <color indexed="8"/>
        <rFont val="宋体"/>
        <family val="0"/>
      </rPr>
      <t>专项收入</t>
    </r>
  </si>
  <si>
    <r>
      <t>2.</t>
    </r>
    <r>
      <rPr>
        <sz val="10.5"/>
        <color indexed="8"/>
        <rFont val="宋体"/>
        <family val="0"/>
      </rPr>
      <t>行政性收费</t>
    </r>
  </si>
  <si>
    <r>
      <t>3.</t>
    </r>
    <r>
      <rPr>
        <sz val="10.5"/>
        <color indexed="8"/>
        <rFont val="宋体"/>
        <family val="0"/>
      </rPr>
      <t>罚没收入</t>
    </r>
  </si>
  <si>
    <r>
      <t>4.</t>
    </r>
    <r>
      <rPr>
        <sz val="10.5"/>
        <color indexed="8"/>
        <rFont val="宋体"/>
        <family val="0"/>
      </rPr>
      <t>国有资源（资产）有偿使用权</t>
    </r>
  </si>
  <si>
    <t>5.其他收入</t>
  </si>
  <si>
    <t>公共财政预算收入合计</t>
  </si>
  <si>
    <t>上划省级收入</t>
  </si>
  <si>
    <t>上划省级增值税</t>
  </si>
  <si>
    <t>上划省级企业所得税</t>
  </si>
  <si>
    <t>上划省级个人所得税</t>
  </si>
  <si>
    <t>上划省级城镇土地使用税</t>
  </si>
  <si>
    <t>上划中央收入</t>
  </si>
  <si>
    <t>上划中央增值税</t>
  </si>
  <si>
    <t>上划中央企业所得税</t>
  </si>
  <si>
    <t>上划中央个人所得税</t>
  </si>
  <si>
    <t>财政总收入（市对区考核口径）</t>
  </si>
  <si>
    <t>附件二：</t>
  </si>
  <si>
    <t xml:space="preserve">北塔区2019年区本级一般公共预算收入表 </t>
  </si>
  <si>
    <t>附件三:</t>
  </si>
  <si>
    <t xml:space="preserve">北塔区2019年一般公共预算支出表 </t>
  </si>
  <si>
    <t>功能科目</t>
  </si>
  <si>
    <t>总  计</t>
  </si>
  <si>
    <t>科目编码</t>
  </si>
  <si>
    <t>科目名称</t>
  </si>
  <si>
    <t>类</t>
  </si>
  <si>
    <t>款</t>
  </si>
  <si>
    <t>项</t>
  </si>
  <si>
    <t>合计</t>
  </si>
  <si>
    <t>201</t>
  </si>
  <si>
    <t>01</t>
  </si>
  <si>
    <t>行政运行</t>
  </si>
  <si>
    <t>02</t>
  </si>
  <si>
    <t>一般行政管理事务</t>
  </si>
  <si>
    <t>04</t>
  </si>
  <si>
    <t>人大会议</t>
  </si>
  <si>
    <t>05</t>
  </si>
  <si>
    <t>人大立法</t>
  </si>
  <si>
    <t>06</t>
  </si>
  <si>
    <t>人大监督</t>
  </si>
  <si>
    <t>08</t>
  </si>
  <si>
    <t>代表工作</t>
  </si>
  <si>
    <t>50</t>
  </si>
  <si>
    <t>事业运行</t>
  </si>
  <si>
    <t>政协会议</t>
  </si>
  <si>
    <t>委员视察</t>
  </si>
  <si>
    <t>99</t>
  </si>
  <si>
    <t>其他政协事务支出</t>
  </si>
  <si>
    <t>03</t>
  </si>
  <si>
    <t>机关服务</t>
  </si>
  <si>
    <t>专项业务活动</t>
  </si>
  <si>
    <t>政务公开审批</t>
  </si>
  <si>
    <t>信访事务</t>
  </si>
  <si>
    <t>其他政府办公厅（室）及相关机构事务支出</t>
  </si>
  <si>
    <t>其他发展与改革事务支出</t>
  </si>
  <si>
    <t>07</t>
  </si>
  <si>
    <t>专项普查活动</t>
  </si>
  <si>
    <t>统计抽样调查</t>
  </si>
  <si>
    <t>财政国库业务</t>
  </si>
  <si>
    <t>信息化建设</t>
  </si>
  <si>
    <t>财政委托业务支出</t>
  </si>
  <si>
    <t>其他财政事务支出</t>
  </si>
  <si>
    <t>协税护税</t>
  </si>
  <si>
    <t>审计业务</t>
  </si>
  <si>
    <t>11</t>
  </si>
  <si>
    <t>13</t>
  </si>
  <si>
    <t>招商引资</t>
  </si>
  <si>
    <t>26</t>
  </si>
  <si>
    <t>档案馆</t>
  </si>
  <si>
    <t>28</t>
  </si>
  <si>
    <t>29</t>
  </si>
  <si>
    <t>工会事务</t>
  </si>
  <si>
    <t>31</t>
  </si>
  <si>
    <t>专项业务</t>
  </si>
  <si>
    <t>其他党委办公厅（室）及相关机构事务支出</t>
  </si>
  <si>
    <t>32</t>
  </si>
  <si>
    <t>其他组织事务支出</t>
  </si>
  <si>
    <t>33</t>
  </si>
  <si>
    <t>其他宣传事务支出</t>
  </si>
  <si>
    <t>34</t>
  </si>
  <si>
    <t>38</t>
  </si>
  <si>
    <t>16</t>
  </si>
  <si>
    <t>食品安全监管</t>
  </si>
  <si>
    <t>203</t>
  </si>
  <si>
    <t>人民防空</t>
  </si>
  <si>
    <t>其他国防支出</t>
  </si>
  <si>
    <t>204</t>
  </si>
  <si>
    <t>其他武装警察部队支出</t>
  </si>
  <si>
    <t>21</t>
  </si>
  <si>
    <t>特别业务</t>
  </si>
  <si>
    <t>其他公安支出</t>
  </si>
  <si>
    <t>基层司法业务</t>
  </si>
  <si>
    <t>普法宣传</t>
  </si>
  <si>
    <t>法律援助</t>
  </si>
  <si>
    <t>10</t>
  </si>
  <si>
    <t>社区矫正</t>
  </si>
  <si>
    <t>205</t>
  </si>
  <si>
    <t>学前教育</t>
  </si>
  <si>
    <t>小学教育</t>
  </si>
  <si>
    <t>初中教育</t>
  </si>
  <si>
    <t>206</t>
  </si>
  <si>
    <t>207</t>
  </si>
  <si>
    <t>文化活动</t>
  </si>
  <si>
    <t>12</t>
  </si>
  <si>
    <t>文化和旅游市场管理</t>
  </si>
  <si>
    <t>208</t>
  </si>
  <si>
    <t>劳动保障监察</t>
  </si>
  <si>
    <t>就业管理事务</t>
  </si>
  <si>
    <t>09</t>
  </si>
  <si>
    <t>社会保险经办机构</t>
  </si>
  <si>
    <t>基层政权和社区建设</t>
  </si>
  <si>
    <t>其他民政管理事务支出</t>
  </si>
  <si>
    <t>机关事业单位基本养老保险缴费支出</t>
  </si>
  <si>
    <t>在乡复员、退伍军人生活补助</t>
  </si>
  <si>
    <t>其他优抚支出</t>
  </si>
  <si>
    <t>老年福利</t>
  </si>
  <si>
    <t>残疾人生活和护理补贴</t>
  </si>
  <si>
    <t>财政对企业职工基本养老保险基金的补助</t>
  </si>
  <si>
    <t>财政对城乡居民基本养老保险基金的补助</t>
  </si>
  <si>
    <t>27</t>
  </si>
  <si>
    <t>财政对工伤保险基金的补助</t>
  </si>
  <si>
    <t>财政对生育保险基金的补助</t>
  </si>
  <si>
    <t>拥军优属</t>
  </si>
  <si>
    <t>210</t>
  </si>
  <si>
    <t>其他卫生健康管理事务支出</t>
  </si>
  <si>
    <t>疾病预防控制机构</t>
  </si>
  <si>
    <t>卫生监督机构</t>
  </si>
  <si>
    <t>妇幼保健机构</t>
  </si>
  <si>
    <t>其他公共卫生支出</t>
  </si>
  <si>
    <t>计划生育机构</t>
  </si>
  <si>
    <t>17</t>
  </si>
  <si>
    <t>计划生育服务</t>
  </si>
  <si>
    <t>其他计划生育事务支出</t>
  </si>
  <si>
    <t>行政单位医疗</t>
  </si>
  <si>
    <t>事业单位医疗</t>
  </si>
  <si>
    <t>公务员医疗补助</t>
  </si>
  <si>
    <t>其他行政事业单位医疗支出</t>
  </si>
  <si>
    <t>财政对城乡居民基本医疗保险基金的补助</t>
  </si>
  <si>
    <t>15</t>
  </si>
  <si>
    <t>医疗保障经办事务</t>
  </si>
  <si>
    <t>211</t>
  </si>
  <si>
    <t>212</t>
  </si>
  <si>
    <t>城管执法</t>
  </si>
  <si>
    <t>城乡社区环境卫生</t>
  </si>
  <si>
    <t>其他城乡社区支出</t>
  </si>
  <si>
    <t>213</t>
  </si>
  <si>
    <t>农产品质量安全</t>
  </si>
  <si>
    <t>其他农业支出</t>
  </si>
  <si>
    <t>35</t>
  </si>
  <si>
    <t>国家公园</t>
  </si>
  <si>
    <t>22</t>
  </si>
  <si>
    <t>水利安全监督</t>
  </si>
  <si>
    <t>生产发展</t>
  </si>
  <si>
    <t>其他扶贫支出</t>
  </si>
  <si>
    <t>农村公益事业建设奖补资金</t>
  </si>
  <si>
    <t>国有农场办社会职能改革补助</t>
  </si>
  <si>
    <t>对村民委员会和村党支部的补助</t>
  </si>
  <si>
    <t>对村集体经济组织的补助</t>
  </si>
  <si>
    <t>214</t>
  </si>
  <si>
    <t>公路建设</t>
  </si>
  <si>
    <t>215</t>
  </si>
  <si>
    <t>216</t>
  </si>
  <si>
    <t>221</t>
  </si>
  <si>
    <t>住房公积金</t>
  </si>
  <si>
    <t>222</t>
  </si>
  <si>
    <t>其他粮油储备支出</t>
  </si>
  <si>
    <t>224</t>
  </si>
  <si>
    <t>安全监管</t>
  </si>
  <si>
    <t>其他应急管理支出</t>
  </si>
  <si>
    <t>227</t>
  </si>
  <si>
    <t>预备费</t>
  </si>
  <si>
    <t>229</t>
  </si>
  <si>
    <t>其他支出</t>
  </si>
  <si>
    <t>附件四:</t>
  </si>
  <si>
    <t xml:space="preserve">北塔区2020年县本级一般公共预算支出表 </t>
  </si>
  <si>
    <t>附件五:</t>
  </si>
  <si>
    <t xml:space="preserve">北塔区2020年区本级一般公共预算基本支出表 </t>
  </si>
  <si>
    <t>(按经济分类）</t>
  </si>
  <si>
    <t>经济科目</t>
  </si>
  <si>
    <t>基本支出</t>
  </si>
  <si>
    <t>人员经费</t>
  </si>
  <si>
    <t>公用经费</t>
  </si>
  <si>
    <t>**</t>
  </si>
  <si>
    <t>1</t>
  </si>
  <si>
    <t>2</t>
  </si>
  <si>
    <t>3</t>
  </si>
  <si>
    <t>工资福利支出</t>
  </si>
  <si>
    <t xml:space="preserve">  基本工资</t>
  </si>
  <si>
    <r>
      <rPr>
        <sz val="10"/>
        <color indexed="8"/>
        <rFont val="宋体"/>
        <family val="0"/>
      </rPr>
      <t xml:space="preserve"> </t>
    </r>
    <r>
      <rPr>
        <sz val="10"/>
        <color indexed="8"/>
        <rFont val="宋体"/>
        <family val="0"/>
      </rPr>
      <t xml:space="preserve"> </t>
    </r>
    <r>
      <rPr>
        <sz val="10"/>
        <color indexed="8"/>
        <rFont val="宋体"/>
        <family val="0"/>
      </rPr>
      <t>津贴补贴</t>
    </r>
  </si>
  <si>
    <t xml:space="preserve">  奖金</t>
  </si>
  <si>
    <t xml:space="preserve">  在职人员绩效工资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</si>
  <si>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</si>
  <si>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</si>
  <si>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</si>
  <si>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</si>
  <si>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</si>
  <si>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</si>
  <si>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</si>
  <si>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</si>
  <si>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</si>
  <si>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</si>
  <si>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手续费</t>
  </si>
  <si>
    <t xml:space="preserve">     水费</t>
  </si>
  <si>
    <t xml:space="preserve">     电费</t>
  </si>
  <si>
    <t xml:space="preserve">     邮电费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</si>
  <si>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</si>
  <si>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</si>
  <si>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</si>
  <si>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</si>
  <si>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</si>
  <si>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</si>
  <si>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</si>
  <si>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</si>
  <si>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</si>
  <si>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</si>
  <si>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</si>
  <si>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</si>
  <si>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</si>
  <si>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公务用车运行维护费</t>
  </si>
  <si>
    <t xml:space="preserve">     其他交通费用</t>
  </si>
  <si>
    <t xml:space="preserve">     税金及附加费用</t>
  </si>
  <si>
    <t xml:space="preserve">     其他商品和服务支出</t>
  </si>
  <si>
    <r>
      <rPr>
        <sz val="10"/>
        <color indexed="8"/>
        <rFont val="宋体"/>
        <family val="0"/>
      </rPr>
      <t xml:space="preserve"> </t>
    </r>
    <r>
      <rPr>
        <sz val="10"/>
        <color indexed="8"/>
        <rFont val="宋体"/>
        <family val="0"/>
      </rPr>
      <t xml:space="preserve">   </t>
    </r>
    <r>
      <rPr>
        <sz val="10"/>
        <color indexed="8"/>
        <rFont val="宋体"/>
        <family val="0"/>
      </rPr>
      <t xml:space="preserve"> 福利费</t>
    </r>
  </si>
  <si>
    <r>
      <rPr>
        <sz val="10"/>
        <color indexed="8"/>
        <rFont val="宋体"/>
        <family val="0"/>
      </rPr>
      <t xml:space="preserve">  </t>
    </r>
    <r>
      <rPr>
        <sz val="10"/>
        <color indexed="8"/>
        <rFont val="宋体"/>
        <family val="0"/>
      </rPr>
      <t xml:space="preserve">   </t>
    </r>
    <r>
      <rPr>
        <sz val="10"/>
        <color indexed="8"/>
        <rFont val="宋体"/>
        <family val="0"/>
      </rPr>
      <t>工会经费</t>
    </r>
  </si>
  <si>
    <t>对个人和家庭补助支出</t>
  </si>
  <si>
    <t xml:space="preserve">  退休费</t>
  </si>
  <si>
    <t xml:space="preserve">  抚恤费</t>
  </si>
  <si>
    <t xml:space="preserve">  生活补助</t>
  </si>
  <si>
    <t xml:space="preserve">  助学金</t>
  </si>
  <si>
    <t xml:space="preserve">  奖励金</t>
  </si>
  <si>
    <t xml:space="preserve">  其他对个人和家庭的补助</t>
  </si>
  <si>
    <t>附件六:</t>
  </si>
  <si>
    <t xml:space="preserve">2020年北塔区一般公共预算税收返还和转移支付预算表 </t>
  </si>
  <si>
    <t>2019年  执行数</t>
  </si>
  <si>
    <t>2020年  预算数</t>
  </si>
  <si>
    <t>预算数为上年执行数的%</t>
  </si>
  <si>
    <t>转移性收入</t>
  </si>
  <si>
    <t xml:space="preserve">  上级补助收入</t>
  </si>
  <si>
    <t xml:space="preserve">    返还性收入</t>
  </si>
  <si>
    <t xml:space="preserve">      增值税和消费税税收返还收入</t>
  </si>
  <si>
    <t xml:space="preserve">      所得税基数返还收入 </t>
  </si>
  <si>
    <t xml:space="preserve">      成品油税费改革税收返还收入</t>
  </si>
  <si>
    <t xml:space="preserve">      其他税收返还收入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</si>
  <si>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</si>
  <si>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</si>
  <si>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</si>
  <si>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</si>
  <si>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</si>
  <si>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</si>
  <si>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</si>
  <si>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调整工资转移支付补助</t>
  </si>
  <si>
    <t xml:space="preserve">      义务教育等转移支付资金</t>
  </si>
  <si>
    <t xml:space="preserve">      农村税费改革转移支付补助收入</t>
  </si>
  <si>
    <t xml:space="preserve">      成品油税费改革转移支付补助收入</t>
  </si>
  <si>
    <t xml:space="preserve">      产粮（油）大县奖励资金收入</t>
  </si>
  <si>
    <t xml:space="preserve">      重点生态功能区转移支付收入</t>
  </si>
  <si>
    <t xml:space="preserve">      固定数额补助收入</t>
  </si>
  <si>
    <t xml:space="preserve">      社区运转经费补助收入</t>
  </si>
  <si>
    <t xml:space="preserve">      财力性转移支付增量</t>
  </si>
  <si>
    <t xml:space="preserve">      贫困地区转移支付收入</t>
  </si>
  <si>
    <t xml:space="preserve">      公共安全共同财政事权转移支付收入</t>
  </si>
  <si>
    <t xml:space="preserve">      教育共同财政事权转移支付收入</t>
  </si>
  <si>
    <t xml:space="preserve">      文化旅游体育与传媒共同财政事权转移支付收入</t>
  </si>
  <si>
    <t xml:space="preserve">      社会保障与就业共同财政事权转移支付收入</t>
  </si>
  <si>
    <t xml:space="preserve">      卫生健康共同财政事权转移支付收入</t>
  </si>
  <si>
    <t xml:space="preserve">      农林水共同财政事权转移支付收入</t>
  </si>
  <si>
    <t xml:space="preserve">      交通运输共同财政事权转移支付收入</t>
  </si>
  <si>
    <t xml:space="preserve">      住房保障共同财政事权转移支付收入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</si>
  <si>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</si>
  <si>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</si>
  <si>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</si>
  <si>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</si>
  <si>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</si>
  <si>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</si>
  <si>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</si>
  <si>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</si>
  <si>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</si>
  <si>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</si>
  <si>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</si>
  <si>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社会保险基金支出</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</si>
  <si>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</si>
  <si>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</si>
  <si>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</si>
  <si>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</si>
  <si>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</si>
  <si>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</si>
  <si>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</si>
  <si>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</si>
  <si>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住房保障</t>
  </si>
  <si>
    <t xml:space="preserve">      粮油物资储备</t>
  </si>
  <si>
    <t xml:space="preserve">      灾害防治及应急管理支出</t>
  </si>
  <si>
    <t xml:space="preserve">      其他收入</t>
  </si>
  <si>
    <t>附件七:</t>
  </si>
  <si>
    <t>2020年三公经费预算表</t>
  </si>
  <si>
    <t>单位：元</t>
  </si>
  <si>
    <t>单位名称</t>
  </si>
  <si>
    <t>2020年预算数</t>
  </si>
  <si>
    <t>因公出国(境)费</t>
  </si>
  <si>
    <t>公务接待费</t>
  </si>
  <si>
    <t>公务用车购置及运行维护费</t>
  </si>
  <si>
    <t>小计</t>
  </si>
  <si>
    <t>公务用车购置费</t>
  </si>
  <si>
    <t>公务用车运行费</t>
  </si>
  <si>
    <r>
      <t xml:space="preserve"> </t>
    </r>
    <r>
      <rPr>
        <sz val="10"/>
        <color indexed="8"/>
        <rFont val="宋体"/>
        <family val="0"/>
      </rPr>
      <t xml:space="preserve">                                  </t>
    </r>
  </si>
  <si>
    <t>附件八:</t>
  </si>
  <si>
    <t>北塔区2019年政府性基金收入预算表</t>
  </si>
  <si>
    <t>收入</t>
  </si>
  <si>
    <t>预算数</t>
  </si>
  <si>
    <r>
      <rPr>
        <sz val="11"/>
        <rFont val="宋体"/>
        <family val="0"/>
      </rPr>
      <t>一、农网还贷资金收入</t>
    </r>
  </si>
  <si>
    <r>
      <rPr>
        <sz val="11"/>
        <rFont val="宋体"/>
        <family val="0"/>
      </rPr>
      <t>二、海南省高等级公路车辆通行附加费收入</t>
    </r>
  </si>
  <si>
    <r>
      <rPr>
        <sz val="11"/>
        <rFont val="宋体"/>
        <family val="0"/>
      </rPr>
      <t>三、港口建设费收入</t>
    </r>
  </si>
  <si>
    <r>
      <rPr>
        <sz val="11"/>
        <rFont val="宋体"/>
        <family val="0"/>
      </rPr>
      <t>四、国家电影事业发展专项资金收入</t>
    </r>
  </si>
  <si>
    <r>
      <rPr>
        <sz val="11"/>
        <rFont val="宋体"/>
        <family val="0"/>
      </rPr>
      <t>五、国有土地收益基金收入</t>
    </r>
  </si>
  <si>
    <r>
      <rPr>
        <sz val="11"/>
        <rFont val="宋体"/>
        <family val="0"/>
      </rPr>
      <t>六、农业土地开发资金收入</t>
    </r>
  </si>
  <si>
    <r>
      <rPr>
        <sz val="11"/>
        <rFont val="宋体"/>
        <family val="0"/>
      </rPr>
      <t>七、国有土地使用权出让收入</t>
    </r>
  </si>
  <si>
    <r>
      <rPr>
        <sz val="11"/>
        <rFont val="Times New Roman"/>
        <family val="1"/>
      </rPr>
      <t xml:space="preserve">  </t>
    </r>
    <r>
      <rPr>
        <sz val="11"/>
        <rFont val="宋体"/>
        <family val="0"/>
      </rPr>
      <t>土地出让价款收入</t>
    </r>
  </si>
  <si>
    <r>
      <rPr>
        <sz val="11"/>
        <rFont val="Times New Roman"/>
        <family val="1"/>
      </rPr>
      <t xml:space="preserve">  </t>
    </r>
    <r>
      <rPr>
        <sz val="11"/>
        <rFont val="宋体"/>
        <family val="0"/>
      </rPr>
      <t>补缴的土地价款</t>
    </r>
  </si>
  <si>
    <r>
      <rPr>
        <sz val="11"/>
        <rFont val="Times New Roman"/>
        <family val="1"/>
      </rPr>
      <t xml:space="preserve">  </t>
    </r>
    <r>
      <rPr>
        <sz val="11"/>
        <rFont val="宋体"/>
        <family val="0"/>
      </rPr>
      <t>划拨土地收入</t>
    </r>
  </si>
  <si>
    <r>
      <rPr>
        <sz val="11"/>
        <rFont val="Times New Roman"/>
        <family val="1"/>
      </rPr>
      <t xml:space="preserve">  </t>
    </r>
    <r>
      <rPr>
        <sz val="11"/>
        <rFont val="宋体"/>
        <family val="0"/>
      </rPr>
      <t>缴纳新增建设用地土地有偿使用费</t>
    </r>
  </si>
  <si>
    <r>
      <rPr>
        <sz val="11"/>
        <rFont val="Times New Roman"/>
        <family val="1"/>
      </rPr>
      <t xml:space="preserve">  </t>
    </r>
    <r>
      <rPr>
        <sz val="11"/>
        <rFont val="宋体"/>
        <family val="0"/>
      </rPr>
      <t>其他土地出让收入</t>
    </r>
  </si>
  <si>
    <r>
      <rPr>
        <sz val="11"/>
        <rFont val="宋体"/>
        <family val="0"/>
      </rPr>
      <t>八、大中型水库库区基金收入</t>
    </r>
  </si>
  <si>
    <r>
      <rPr>
        <sz val="11"/>
        <rFont val="宋体"/>
        <family val="0"/>
      </rPr>
      <t>九、彩票公益金收入</t>
    </r>
  </si>
  <si>
    <r>
      <rPr>
        <sz val="11"/>
        <rFont val="Times New Roman"/>
        <family val="1"/>
      </rPr>
      <t xml:space="preserve">  </t>
    </r>
    <r>
      <rPr>
        <sz val="11"/>
        <rFont val="宋体"/>
        <family val="0"/>
      </rPr>
      <t>福利彩票公益金收入</t>
    </r>
  </si>
  <si>
    <r>
      <rPr>
        <sz val="11"/>
        <rFont val="Times New Roman"/>
        <family val="1"/>
      </rPr>
      <t xml:space="preserve">  </t>
    </r>
    <r>
      <rPr>
        <sz val="11"/>
        <rFont val="宋体"/>
        <family val="0"/>
      </rPr>
      <t>体育彩票公益金收入</t>
    </r>
  </si>
  <si>
    <r>
      <rPr>
        <sz val="11"/>
        <rFont val="宋体"/>
        <family val="0"/>
      </rPr>
      <t>十、城市基础设施配套费收入</t>
    </r>
  </si>
  <si>
    <r>
      <rPr>
        <sz val="11"/>
        <rFont val="宋体"/>
        <family val="0"/>
      </rPr>
      <t>十一、小型水库移民扶助基金收入</t>
    </r>
  </si>
  <si>
    <r>
      <rPr>
        <sz val="11"/>
        <rFont val="宋体"/>
        <family val="0"/>
      </rPr>
      <t>十二、国家重大水利工程建设基金收入</t>
    </r>
  </si>
  <si>
    <r>
      <rPr>
        <sz val="11"/>
        <rFont val="Times New Roman"/>
        <family val="1"/>
      </rPr>
      <t xml:space="preserve">  </t>
    </r>
    <r>
      <rPr>
        <sz val="11"/>
        <rFont val="宋体"/>
        <family val="0"/>
      </rPr>
      <t>南水北调工程建设资金</t>
    </r>
  </si>
  <si>
    <r>
      <rPr>
        <sz val="11"/>
        <rFont val="Times New Roman"/>
        <family val="1"/>
      </rPr>
      <t xml:space="preserve">  </t>
    </r>
    <r>
      <rPr>
        <sz val="11"/>
        <rFont val="宋体"/>
        <family val="0"/>
      </rPr>
      <t>三峡工程后续工作资金</t>
    </r>
  </si>
  <si>
    <r>
      <rPr>
        <sz val="11"/>
        <rFont val="Times New Roman"/>
        <family val="1"/>
      </rPr>
      <t xml:space="preserve">  </t>
    </r>
    <r>
      <rPr>
        <sz val="11"/>
        <rFont val="宋体"/>
        <family val="0"/>
      </rPr>
      <t>省级重大水利工程建设资金</t>
    </r>
  </si>
  <si>
    <r>
      <rPr>
        <sz val="11"/>
        <rFont val="宋体"/>
        <family val="0"/>
      </rPr>
      <t>十三、车辆通行费</t>
    </r>
  </si>
  <si>
    <r>
      <rPr>
        <sz val="11"/>
        <rFont val="宋体"/>
        <family val="0"/>
      </rPr>
      <t>十四、污水处理费收入</t>
    </r>
  </si>
  <si>
    <r>
      <rPr>
        <sz val="11"/>
        <rFont val="宋体"/>
        <family val="0"/>
      </rPr>
      <t>十五、彩票发行机构和彩票销售机构的业务费用</t>
    </r>
  </si>
  <si>
    <r>
      <rPr>
        <sz val="11"/>
        <rFont val="宋体"/>
        <family val="0"/>
      </rPr>
      <t>十六、其他政府性基金收入</t>
    </r>
  </si>
  <si>
    <r>
      <rPr>
        <sz val="11"/>
        <rFont val="宋体"/>
        <family val="0"/>
      </rPr>
      <t>十七、专项债券对应项目专项收入</t>
    </r>
  </si>
  <si>
    <r>
      <rPr>
        <b/>
        <sz val="11"/>
        <rFont val="宋体"/>
        <family val="0"/>
      </rPr>
      <t>收入合计</t>
    </r>
  </si>
  <si>
    <r>
      <rPr>
        <b/>
        <sz val="11"/>
        <rFont val="宋体"/>
        <family val="0"/>
      </rPr>
      <t>转移性收入</t>
    </r>
  </si>
  <si>
    <r>
      <rPr>
        <sz val="11"/>
        <rFont val="Times New Roman"/>
        <family val="1"/>
      </rPr>
      <t xml:space="preserve">  </t>
    </r>
    <r>
      <rPr>
        <sz val="11"/>
        <rFont val="宋体"/>
        <family val="0"/>
      </rPr>
      <t>政府性基金转移收入</t>
    </r>
  </si>
  <si>
    <r>
      <rPr>
        <sz val="11"/>
        <rFont val="Times New Roman"/>
        <family val="1"/>
      </rPr>
      <t xml:space="preserve">    </t>
    </r>
    <r>
      <rPr>
        <sz val="11"/>
        <rFont val="宋体"/>
        <family val="0"/>
      </rPr>
      <t>政府性基金补助收入</t>
    </r>
  </si>
  <si>
    <r>
      <rPr>
        <sz val="11"/>
        <rFont val="Times New Roman"/>
        <family val="1"/>
      </rPr>
      <t xml:space="preserve">    </t>
    </r>
    <r>
      <rPr>
        <sz val="11"/>
        <rFont val="宋体"/>
        <family val="0"/>
      </rPr>
      <t>政府性基金上解收入</t>
    </r>
  </si>
  <si>
    <r>
      <rPr>
        <sz val="11"/>
        <rFont val="Times New Roman"/>
        <family val="1"/>
      </rPr>
      <t xml:space="preserve">  </t>
    </r>
    <r>
      <rPr>
        <sz val="11"/>
        <rFont val="宋体"/>
        <family val="0"/>
      </rPr>
      <t>上年结余收入</t>
    </r>
  </si>
  <si>
    <r>
      <rPr>
        <sz val="11"/>
        <rFont val="Times New Roman"/>
        <family val="1"/>
      </rPr>
      <t xml:space="preserve">  </t>
    </r>
    <r>
      <rPr>
        <sz val="11"/>
        <rFont val="宋体"/>
        <family val="0"/>
      </rPr>
      <t>调入资金</t>
    </r>
  </si>
  <si>
    <r>
      <rPr>
        <sz val="11"/>
        <rFont val="Times New Roman"/>
        <family val="1"/>
      </rPr>
      <t xml:space="preserve">    </t>
    </r>
    <r>
      <rPr>
        <sz val="11"/>
        <rFont val="宋体"/>
        <family val="0"/>
      </rPr>
      <t>其中：地方政府性基金调入专项收入</t>
    </r>
  </si>
  <si>
    <r>
      <rPr>
        <sz val="11"/>
        <rFont val="Times New Roman"/>
        <family val="1"/>
      </rPr>
      <t xml:space="preserve">  </t>
    </r>
    <r>
      <rPr>
        <sz val="11"/>
        <rFont val="宋体"/>
        <family val="0"/>
      </rPr>
      <t>地方政府专项债务收入</t>
    </r>
  </si>
  <si>
    <r>
      <rPr>
        <sz val="11"/>
        <rFont val="Times New Roman"/>
        <family val="1"/>
      </rPr>
      <t xml:space="preserve">  </t>
    </r>
    <r>
      <rPr>
        <sz val="11"/>
        <rFont val="宋体"/>
        <family val="0"/>
      </rPr>
      <t>地方政府专项债务转贷收入</t>
    </r>
  </si>
  <si>
    <r>
      <rPr>
        <b/>
        <sz val="11"/>
        <rFont val="宋体"/>
        <family val="0"/>
      </rPr>
      <t>收入总计</t>
    </r>
  </si>
  <si>
    <t>附件九:</t>
  </si>
  <si>
    <t>北塔区2020年政府性基金支出预算表</t>
  </si>
  <si>
    <t>单位:万元</t>
  </si>
  <si>
    <t>支出</t>
  </si>
  <si>
    <r>
      <rPr>
        <sz val="11"/>
        <rFont val="宋体"/>
        <family val="0"/>
      </rPr>
      <t>一、文化旅游体育与传媒支出</t>
    </r>
  </si>
  <si>
    <r>
      <rPr>
        <sz val="11"/>
        <rFont val="Times New Roman"/>
        <family val="1"/>
      </rPr>
      <t xml:space="preserve">   </t>
    </r>
    <r>
      <rPr>
        <sz val="11"/>
        <rFont val="宋体"/>
        <family val="0"/>
      </rPr>
      <t>国家电影事业发展专项资金安排的支出</t>
    </r>
  </si>
  <si>
    <r>
      <rPr>
        <sz val="11"/>
        <rFont val="Times New Roman"/>
        <family val="1"/>
      </rPr>
      <t xml:space="preserve">      </t>
    </r>
    <r>
      <rPr>
        <sz val="11"/>
        <rFont val="宋体"/>
        <family val="0"/>
      </rPr>
      <t>资助国产影片放映</t>
    </r>
  </si>
  <si>
    <r>
      <rPr>
        <sz val="11"/>
        <rFont val="Times New Roman"/>
        <family val="1"/>
      </rPr>
      <t xml:space="preserve">      </t>
    </r>
    <r>
      <rPr>
        <sz val="11"/>
        <rFont val="宋体"/>
        <family val="0"/>
      </rPr>
      <t>资助影院建设</t>
    </r>
  </si>
  <si>
    <r>
      <rPr>
        <sz val="11"/>
        <rFont val="Times New Roman"/>
        <family val="1"/>
      </rPr>
      <t xml:space="preserve">      </t>
    </r>
    <r>
      <rPr>
        <sz val="11"/>
        <rFont val="宋体"/>
        <family val="0"/>
      </rPr>
      <t>资助少数民族语电影译制</t>
    </r>
  </si>
  <si>
    <r>
      <rPr>
        <sz val="11"/>
        <rFont val="Times New Roman"/>
        <family val="1"/>
      </rPr>
      <t xml:space="preserve">      </t>
    </r>
    <r>
      <rPr>
        <sz val="11"/>
        <rFont val="宋体"/>
        <family val="0"/>
      </rPr>
      <t>购买农村电影公益性放映版权服务</t>
    </r>
  </si>
  <si>
    <r>
      <rPr>
        <sz val="11"/>
        <rFont val="Times New Roman"/>
        <family val="1"/>
      </rPr>
      <t xml:space="preserve">      </t>
    </r>
    <r>
      <rPr>
        <sz val="11"/>
        <rFont val="宋体"/>
        <family val="0"/>
      </rPr>
      <t>其他国家电影事业发展专项资金支出</t>
    </r>
  </si>
  <si>
    <r>
      <rPr>
        <sz val="11"/>
        <rFont val="Times New Roman"/>
        <family val="1"/>
      </rPr>
      <t xml:space="preserve">   </t>
    </r>
    <r>
      <rPr>
        <sz val="11"/>
        <rFont val="宋体"/>
        <family val="0"/>
      </rPr>
      <t>旅游发展基金支出</t>
    </r>
  </si>
  <si>
    <r>
      <rPr>
        <sz val="11"/>
        <rFont val="Times New Roman"/>
        <family val="1"/>
      </rPr>
      <t xml:space="preserve">      </t>
    </r>
    <r>
      <rPr>
        <sz val="11"/>
        <rFont val="宋体"/>
        <family val="0"/>
      </rPr>
      <t>宣传促销</t>
    </r>
  </si>
  <si>
    <r>
      <rPr>
        <sz val="11"/>
        <rFont val="Times New Roman"/>
        <family val="1"/>
      </rPr>
      <t xml:space="preserve">      </t>
    </r>
    <r>
      <rPr>
        <sz val="11"/>
        <rFont val="宋体"/>
        <family val="0"/>
      </rPr>
      <t>行业规划</t>
    </r>
  </si>
  <si>
    <r>
      <rPr>
        <sz val="11"/>
        <rFont val="Times New Roman"/>
        <family val="1"/>
      </rPr>
      <t xml:space="preserve">      </t>
    </r>
    <r>
      <rPr>
        <sz val="11"/>
        <rFont val="宋体"/>
        <family val="0"/>
      </rPr>
      <t>旅游事业补助</t>
    </r>
  </si>
  <si>
    <r>
      <rPr>
        <sz val="11"/>
        <rFont val="Times New Roman"/>
        <family val="1"/>
      </rPr>
      <t xml:space="preserve">      </t>
    </r>
    <r>
      <rPr>
        <sz val="11"/>
        <rFont val="宋体"/>
        <family val="0"/>
      </rPr>
      <t>地方旅游开发项目补助</t>
    </r>
  </si>
  <si>
    <r>
      <rPr>
        <sz val="11"/>
        <rFont val="Times New Roman"/>
        <family val="1"/>
      </rPr>
      <t xml:space="preserve">      </t>
    </r>
    <r>
      <rPr>
        <sz val="11"/>
        <rFont val="宋体"/>
        <family val="0"/>
      </rPr>
      <t>其他旅游发展基金支出</t>
    </r>
    <r>
      <rPr>
        <sz val="11"/>
        <rFont val="Times New Roman"/>
        <family val="1"/>
      </rPr>
      <t xml:space="preserve"> </t>
    </r>
  </si>
  <si>
    <r>
      <rPr>
        <sz val="11"/>
        <rFont val="Times New Roman"/>
        <family val="1"/>
      </rPr>
      <t xml:space="preserve">   </t>
    </r>
    <r>
      <rPr>
        <sz val="11"/>
        <rFont val="宋体"/>
        <family val="0"/>
      </rPr>
      <t>国家电影事业发展专项资金对应专项债务收入安排的支出</t>
    </r>
  </si>
  <si>
    <r>
      <rPr>
        <sz val="11"/>
        <rFont val="Times New Roman"/>
        <family val="1"/>
      </rPr>
      <t xml:space="preserve">      </t>
    </r>
    <r>
      <rPr>
        <sz val="11"/>
        <rFont val="宋体"/>
        <family val="0"/>
      </rPr>
      <t>资助城市影院</t>
    </r>
  </si>
  <si>
    <r>
      <rPr>
        <sz val="11"/>
        <rFont val="Times New Roman"/>
        <family val="1"/>
      </rPr>
      <t xml:space="preserve">      </t>
    </r>
    <r>
      <rPr>
        <sz val="11"/>
        <rFont val="宋体"/>
        <family val="0"/>
      </rPr>
      <t>其他国家电影事业发展专项资金对应专项债务收入支出</t>
    </r>
  </si>
  <si>
    <r>
      <rPr>
        <sz val="11"/>
        <rFont val="宋体"/>
        <family val="0"/>
      </rPr>
      <t>二、社会保障和就业支出</t>
    </r>
  </si>
  <si>
    <r>
      <rPr>
        <sz val="11"/>
        <rFont val="Times New Roman"/>
        <family val="1"/>
      </rPr>
      <t xml:space="preserve">    </t>
    </r>
    <r>
      <rPr>
        <sz val="11"/>
        <rFont val="宋体"/>
        <family val="0"/>
      </rPr>
      <t>大中型水库移民后期扶持基金支出</t>
    </r>
  </si>
  <si>
    <r>
      <rPr>
        <sz val="11"/>
        <rFont val="Times New Roman"/>
        <family val="1"/>
      </rPr>
      <t xml:space="preserve">      </t>
    </r>
    <r>
      <rPr>
        <sz val="11"/>
        <rFont val="宋体"/>
        <family val="0"/>
      </rPr>
      <t>移民补助</t>
    </r>
  </si>
  <si>
    <r>
      <rPr>
        <sz val="11"/>
        <rFont val="Times New Roman"/>
        <family val="1"/>
      </rPr>
      <t xml:space="preserve">      </t>
    </r>
    <r>
      <rPr>
        <sz val="11"/>
        <rFont val="宋体"/>
        <family val="0"/>
      </rPr>
      <t>基础设施建设和经济发展</t>
    </r>
  </si>
  <si>
    <r>
      <rPr>
        <sz val="11"/>
        <rFont val="Times New Roman"/>
        <family val="1"/>
      </rPr>
      <t xml:space="preserve">      </t>
    </r>
    <r>
      <rPr>
        <sz val="11"/>
        <rFont val="宋体"/>
        <family val="0"/>
      </rPr>
      <t>其他大中型水库移民后期扶持基金支出</t>
    </r>
  </si>
  <si>
    <r>
      <rPr>
        <sz val="11"/>
        <rFont val="Times New Roman"/>
        <family val="1"/>
      </rPr>
      <t xml:space="preserve">    </t>
    </r>
    <r>
      <rPr>
        <sz val="11"/>
        <rFont val="宋体"/>
        <family val="0"/>
      </rPr>
      <t>小型水库移民扶助基金安排的支出</t>
    </r>
  </si>
  <si>
    <r>
      <rPr>
        <sz val="11"/>
        <rFont val="Times New Roman"/>
        <family val="1"/>
      </rPr>
      <t xml:space="preserve">      </t>
    </r>
    <r>
      <rPr>
        <sz val="11"/>
        <rFont val="宋体"/>
        <family val="0"/>
      </rPr>
      <t>其他小型水库移民扶助基金支出</t>
    </r>
  </si>
  <si>
    <r>
      <rPr>
        <sz val="11"/>
        <rFont val="Times New Roman"/>
        <family val="1"/>
      </rPr>
      <t xml:space="preserve">    </t>
    </r>
    <r>
      <rPr>
        <sz val="11"/>
        <rFont val="宋体"/>
        <family val="0"/>
      </rPr>
      <t>小型水库移民扶助基金对应专项债务收入安排的支出</t>
    </r>
  </si>
  <si>
    <r>
      <rPr>
        <sz val="11"/>
        <rFont val="Times New Roman"/>
        <family val="1"/>
      </rPr>
      <t xml:space="preserve">      </t>
    </r>
    <r>
      <rPr>
        <sz val="11"/>
        <rFont val="宋体"/>
        <family val="0"/>
      </rPr>
      <t>其他小型水库移民扶助基金对应专项债务收入安排的支出</t>
    </r>
  </si>
  <si>
    <r>
      <rPr>
        <sz val="11"/>
        <rFont val="宋体"/>
        <family val="0"/>
      </rPr>
      <t>三、节能环保支出</t>
    </r>
  </si>
  <si>
    <r>
      <rPr>
        <sz val="11"/>
        <rFont val="Times New Roman"/>
        <family val="1"/>
      </rPr>
      <t xml:space="preserve">    </t>
    </r>
    <r>
      <rPr>
        <sz val="11"/>
        <rFont val="宋体"/>
        <family val="0"/>
      </rPr>
      <t>可再生能源电价附加收入安排的支出</t>
    </r>
  </si>
  <si>
    <r>
      <rPr>
        <sz val="11"/>
        <rFont val="Times New Roman"/>
        <family val="1"/>
      </rPr>
      <t xml:space="preserve">      </t>
    </r>
    <r>
      <rPr>
        <sz val="11"/>
        <rFont val="宋体"/>
        <family val="0"/>
      </rPr>
      <t>风力发电补助</t>
    </r>
  </si>
  <si>
    <r>
      <rPr>
        <sz val="11"/>
        <rFont val="Times New Roman"/>
        <family val="1"/>
      </rPr>
      <t xml:space="preserve">      </t>
    </r>
    <r>
      <rPr>
        <sz val="11"/>
        <rFont val="宋体"/>
        <family val="0"/>
      </rPr>
      <t>太阳能发电补助</t>
    </r>
  </si>
  <si>
    <r>
      <rPr>
        <sz val="11"/>
        <rFont val="Times New Roman"/>
        <family val="1"/>
      </rPr>
      <t xml:space="preserve">      </t>
    </r>
    <r>
      <rPr>
        <sz val="11"/>
        <rFont val="宋体"/>
        <family val="0"/>
      </rPr>
      <t>生物质能发电补助</t>
    </r>
  </si>
  <si>
    <r>
      <rPr>
        <sz val="11"/>
        <rFont val="Times New Roman"/>
        <family val="1"/>
      </rPr>
      <t xml:space="preserve">      </t>
    </r>
    <r>
      <rPr>
        <sz val="11"/>
        <rFont val="宋体"/>
        <family val="0"/>
      </rPr>
      <t>其他可再生能源电价附加收入安排的支出</t>
    </r>
  </si>
  <si>
    <r>
      <rPr>
        <sz val="11"/>
        <rFont val="Times New Roman"/>
        <family val="1"/>
      </rPr>
      <t xml:space="preserve">    </t>
    </r>
    <r>
      <rPr>
        <sz val="11"/>
        <rFont val="宋体"/>
        <family val="0"/>
      </rPr>
      <t>废弃电器电子产品处理基金支出</t>
    </r>
  </si>
  <si>
    <r>
      <rPr>
        <sz val="11"/>
        <rFont val="Times New Roman"/>
        <family val="1"/>
      </rPr>
      <t xml:space="preserve">      </t>
    </r>
    <r>
      <rPr>
        <sz val="11"/>
        <rFont val="宋体"/>
        <family val="0"/>
      </rPr>
      <t>回收处理费用补贴</t>
    </r>
  </si>
  <si>
    <r>
      <rPr>
        <sz val="11"/>
        <rFont val="Times New Roman"/>
        <family val="1"/>
      </rPr>
      <t xml:space="preserve">      </t>
    </r>
    <r>
      <rPr>
        <sz val="11"/>
        <rFont val="宋体"/>
        <family val="0"/>
      </rPr>
      <t>信息系统建设</t>
    </r>
  </si>
  <si>
    <r>
      <rPr>
        <sz val="11"/>
        <rFont val="Times New Roman"/>
        <family val="1"/>
      </rPr>
      <t xml:space="preserve">      </t>
    </r>
    <r>
      <rPr>
        <sz val="11"/>
        <rFont val="宋体"/>
        <family val="0"/>
      </rPr>
      <t>基金征管经费</t>
    </r>
  </si>
  <si>
    <r>
      <rPr>
        <sz val="11"/>
        <rFont val="Times New Roman"/>
        <family val="1"/>
      </rPr>
      <t xml:space="preserve">      </t>
    </r>
    <r>
      <rPr>
        <sz val="11"/>
        <rFont val="宋体"/>
        <family val="0"/>
      </rPr>
      <t>其他废弃电器电子产品处理基金支出</t>
    </r>
  </si>
  <si>
    <r>
      <rPr>
        <sz val="11"/>
        <rFont val="宋体"/>
        <family val="0"/>
      </rPr>
      <t>四、城乡社区支出</t>
    </r>
  </si>
  <si>
    <r>
      <rPr>
        <sz val="11"/>
        <rFont val="Times New Roman"/>
        <family val="1"/>
      </rPr>
      <t xml:space="preserve">    </t>
    </r>
    <r>
      <rPr>
        <sz val="11"/>
        <rFont val="宋体"/>
        <family val="0"/>
      </rPr>
      <t>国有土地使用权出让收入安排的支出</t>
    </r>
  </si>
  <si>
    <r>
      <rPr>
        <sz val="11"/>
        <rFont val="Times New Roman"/>
        <family val="1"/>
      </rPr>
      <t xml:space="preserve">      </t>
    </r>
    <r>
      <rPr>
        <sz val="11"/>
        <rFont val="宋体"/>
        <family val="0"/>
      </rPr>
      <t>征地和拆迁补偿支出</t>
    </r>
  </si>
  <si>
    <r>
      <rPr>
        <sz val="11"/>
        <rFont val="Times New Roman"/>
        <family val="1"/>
      </rPr>
      <t xml:space="preserve">      </t>
    </r>
    <r>
      <rPr>
        <sz val="11"/>
        <rFont val="宋体"/>
        <family val="0"/>
      </rPr>
      <t>土地开发支出</t>
    </r>
  </si>
  <si>
    <r>
      <rPr>
        <sz val="11"/>
        <rFont val="Times New Roman"/>
        <family val="1"/>
      </rPr>
      <t xml:space="preserve">      </t>
    </r>
    <r>
      <rPr>
        <sz val="11"/>
        <rFont val="宋体"/>
        <family val="0"/>
      </rPr>
      <t>城市建设支出</t>
    </r>
  </si>
  <si>
    <r>
      <rPr>
        <sz val="11"/>
        <rFont val="Times New Roman"/>
        <family val="1"/>
      </rPr>
      <t xml:space="preserve">      </t>
    </r>
    <r>
      <rPr>
        <sz val="11"/>
        <rFont val="宋体"/>
        <family val="0"/>
      </rPr>
      <t>农村基础设施建设支出</t>
    </r>
  </si>
  <si>
    <r>
      <rPr>
        <sz val="11"/>
        <rFont val="Times New Roman"/>
        <family val="1"/>
      </rPr>
      <t xml:space="preserve">      </t>
    </r>
    <r>
      <rPr>
        <sz val="11"/>
        <rFont val="宋体"/>
        <family val="0"/>
      </rPr>
      <t>补助被征地农民支出</t>
    </r>
  </si>
  <si>
    <r>
      <rPr>
        <sz val="11"/>
        <rFont val="Times New Roman"/>
        <family val="1"/>
      </rPr>
      <t xml:space="preserve">      </t>
    </r>
    <r>
      <rPr>
        <sz val="11"/>
        <rFont val="宋体"/>
        <family val="0"/>
      </rPr>
      <t>土地出让业务支出</t>
    </r>
  </si>
  <si>
    <r>
      <rPr>
        <sz val="11"/>
        <rFont val="Times New Roman"/>
        <family val="1"/>
      </rPr>
      <t xml:space="preserve">      </t>
    </r>
    <r>
      <rPr>
        <sz val="11"/>
        <rFont val="宋体"/>
        <family val="0"/>
      </rPr>
      <t>廉租住房支出</t>
    </r>
  </si>
  <si>
    <r>
      <rPr>
        <sz val="11"/>
        <rFont val="Times New Roman"/>
        <family val="1"/>
      </rPr>
      <t xml:space="preserve">      </t>
    </r>
    <r>
      <rPr>
        <sz val="11"/>
        <rFont val="宋体"/>
        <family val="0"/>
      </rPr>
      <t>支付破产或改制企业职工安置费</t>
    </r>
  </si>
  <si>
    <r>
      <rPr>
        <sz val="11"/>
        <rFont val="Times New Roman"/>
        <family val="1"/>
      </rPr>
      <t xml:space="preserve">      </t>
    </r>
    <r>
      <rPr>
        <sz val="11"/>
        <rFont val="宋体"/>
        <family val="0"/>
      </rPr>
      <t>棚户区改造支出</t>
    </r>
  </si>
  <si>
    <r>
      <rPr>
        <sz val="11"/>
        <rFont val="Times New Roman"/>
        <family val="1"/>
      </rPr>
      <t xml:space="preserve">      </t>
    </r>
    <r>
      <rPr>
        <sz val="11"/>
        <rFont val="宋体"/>
        <family val="0"/>
      </rPr>
      <t>公共租赁住房支出</t>
    </r>
  </si>
  <si>
    <r>
      <rPr>
        <sz val="11"/>
        <rFont val="Times New Roman"/>
        <family val="1"/>
      </rPr>
      <t xml:space="preserve">      </t>
    </r>
    <r>
      <rPr>
        <sz val="11"/>
        <rFont val="宋体"/>
        <family val="0"/>
      </rPr>
      <t>保障性住房租金补贴</t>
    </r>
  </si>
  <si>
    <r>
      <rPr>
        <sz val="11"/>
        <rFont val="Times New Roman"/>
        <family val="1"/>
      </rPr>
      <t xml:space="preserve">      </t>
    </r>
    <r>
      <rPr>
        <sz val="11"/>
        <rFont val="宋体"/>
        <family val="0"/>
      </rPr>
      <t>其他国有土地使用权出让收入安排的支出</t>
    </r>
  </si>
  <si>
    <r>
      <rPr>
        <sz val="11"/>
        <rFont val="Times New Roman"/>
        <family val="1"/>
      </rPr>
      <t xml:space="preserve">    </t>
    </r>
    <r>
      <rPr>
        <sz val="11"/>
        <rFont val="宋体"/>
        <family val="0"/>
      </rPr>
      <t>国有土地收益基金安排的支出</t>
    </r>
  </si>
  <si>
    <r>
      <rPr>
        <sz val="11"/>
        <rFont val="Times New Roman"/>
        <family val="1"/>
      </rPr>
      <t xml:space="preserve">      </t>
    </r>
    <r>
      <rPr>
        <sz val="11"/>
        <rFont val="宋体"/>
        <family val="0"/>
      </rPr>
      <t>其他国有土地收益基金支出</t>
    </r>
  </si>
  <si>
    <r>
      <rPr>
        <sz val="11"/>
        <rFont val="Times New Roman"/>
        <family val="1"/>
      </rPr>
      <t xml:space="preserve">    </t>
    </r>
    <r>
      <rPr>
        <sz val="11"/>
        <rFont val="宋体"/>
        <family val="0"/>
      </rPr>
      <t>农业土地开发资金安排的支出</t>
    </r>
  </si>
  <si>
    <r>
      <rPr>
        <sz val="11"/>
        <rFont val="Times New Roman"/>
        <family val="1"/>
      </rPr>
      <t xml:space="preserve">    </t>
    </r>
    <r>
      <rPr>
        <sz val="11"/>
        <rFont val="宋体"/>
        <family val="0"/>
      </rPr>
      <t>城市基础设施配套费安排的支出</t>
    </r>
  </si>
  <si>
    <r>
      <rPr>
        <sz val="11"/>
        <rFont val="Times New Roman"/>
        <family val="1"/>
      </rPr>
      <t xml:space="preserve">      </t>
    </r>
    <r>
      <rPr>
        <sz val="11"/>
        <rFont val="宋体"/>
        <family val="0"/>
      </rPr>
      <t>城市公共设施</t>
    </r>
  </si>
  <si>
    <r>
      <rPr>
        <sz val="11"/>
        <rFont val="Times New Roman"/>
        <family val="1"/>
      </rPr>
      <t xml:space="preserve">      </t>
    </r>
    <r>
      <rPr>
        <sz val="11"/>
        <rFont val="宋体"/>
        <family val="0"/>
      </rPr>
      <t>城市环境卫生</t>
    </r>
  </si>
  <si>
    <r>
      <rPr>
        <sz val="11"/>
        <rFont val="Times New Roman"/>
        <family val="1"/>
      </rPr>
      <t xml:space="preserve">      </t>
    </r>
    <r>
      <rPr>
        <sz val="11"/>
        <rFont val="宋体"/>
        <family val="0"/>
      </rPr>
      <t>公有房屋</t>
    </r>
  </si>
  <si>
    <r>
      <rPr>
        <sz val="11"/>
        <rFont val="Times New Roman"/>
        <family val="1"/>
      </rPr>
      <t xml:space="preserve">      </t>
    </r>
    <r>
      <rPr>
        <sz val="11"/>
        <rFont val="宋体"/>
        <family val="0"/>
      </rPr>
      <t>城市防洪</t>
    </r>
  </si>
  <si>
    <r>
      <rPr>
        <sz val="11"/>
        <rFont val="Times New Roman"/>
        <family val="1"/>
      </rPr>
      <t xml:space="preserve">      </t>
    </r>
    <r>
      <rPr>
        <sz val="11"/>
        <rFont val="宋体"/>
        <family val="0"/>
      </rPr>
      <t>其他城市基础设施配套费安排的支出</t>
    </r>
  </si>
  <si>
    <r>
      <rPr>
        <sz val="11"/>
        <rFont val="Times New Roman"/>
        <family val="1"/>
      </rPr>
      <t xml:space="preserve">    </t>
    </r>
    <r>
      <rPr>
        <sz val="11"/>
        <rFont val="宋体"/>
        <family val="0"/>
      </rPr>
      <t>污水处理费收入安排的支出</t>
    </r>
  </si>
  <si>
    <r>
      <rPr>
        <sz val="11"/>
        <rFont val="Times New Roman"/>
        <family val="1"/>
      </rPr>
      <t xml:space="preserve">      </t>
    </r>
    <r>
      <rPr>
        <sz val="11"/>
        <rFont val="宋体"/>
        <family val="0"/>
      </rPr>
      <t>污水处理设施建设和运营</t>
    </r>
  </si>
  <si>
    <r>
      <rPr>
        <sz val="11"/>
        <rFont val="Times New Roman"/>
        <family val="1"/>
      </rPr>
      <t xml:space="preserve">      </t>
    </r>
    <r>
      <rPr>
        <sz val="11"/>
        <rFont val="宋体"/>
        <family val="0"/>
      </rPr>
      <t>代征手续费</t>
    </r>
  </si>
  <si>
    <r>
      <rPr>
        <sz val="11"/>
        <rFont val="Times New Roman"/>
        <family val="1"/>
      </rPr>
      <t xml:space="preserve">      </t>
    </r>
    <r>
      <rPr>
        <sz val="11"/>
        <rFont val="宋体"/>
        <family val="0"/>
      </rPr>
      <t>其他污水处理费安排的支出</t>
    </r>
  </si>
  <si>
    <r>
      <rPr>
        <sz val="11"/>
        <rFont val="Times New Roman"/>
        <family val="1"/>
      </rPr>
      <t xml:space="preserve">    </t>
    </r>
    <r>
      <rPr>
        <sz val="11"/>
        <rFont val="宋体"/>
        <family val="0"/>
      </rPr>
      <t>土地储备专项债券收入安排的支出</t>
    </r>
  </si>
  <si>
    <r>
      <rPr>
        <sz val="11"/>
        <rFont val="Times New Roman"/>
        <family val="1"/>
      </rPr>
      <t xml:space="preserve">      </t>
    </r>
    <r>
      <rPr>
        <sz val="11"/>
        <rFont val="宋体"/>
        <family val="0"/>
      </rPr>
      <t>其他土地储备专项债券收入安排的支出</t>
    </r>
  </si>
  <si>
    <r>
      <rPr>
        <sz val="11"/>
        <rFont val="Times New Roman"/>
        <family val="1"/>
      </rPr>
      <t xml:space="preserve">    </t>
    </r>
    <r>
      <rPr>
        <sz val="11"/>
        <rFont val="宋体"/>
        <family val="0"/>
      </rPr>
      <t>棚户区改造专项债券收入安排的支出</t>
    </r>
  </si>
  <si>
    <r>
      <rPr>
        <sz val="11"/>
        <rFont val="Times New Roman"/>
        <family val="1"/>
      </rPr>
      <t xml:space="preserve">      </t>
    </r>
    <r>
      <rPr>
        <sz val="11"/>
        <rFont val="宋体"/>
        <family val="0"/>
      </rPr>
      <t>其他棚户区改造专项债券收入安排的支出</t>
    </r>
  </si>
  <si>
    <r>
      <rPr>
        <sz val="11"/>
        <rFont val="Times New Roman"/>
        <family val="1"/>
      </rPr>
      <t xml:space="preserve">    </t>
    </r>
    <r>
      <rPr>
        <sz val="11"/>
        <rFont val="宋体"/>
        <family val="0"/>
      </rPr>
      <t>城市基础设施配套费对应专项债务收入安排的支出</t>
    </r>
  </si>
  <si>
    <r>
      <rPr>
        <sz val="11"/>
        <rFont val="Times New Roman"/>
        <family val="1"/>
      </rPr>
      <t xml:space="preserve">      </t>
    </r>
    <r>
      <rPr>
        <sz val="11"/>
        <rFont val="宋体"/>
        <family val="0"/>
      </rPr>
      <t>其他城市基础设施配套费对应专项债务收入安排的支出</t>
    </r>
  </si>
  <si>
    <r>
      <rPr>
        <sz val="11"/>
        <rFont val="Times New Roman"/>
        <family val="1"/>
      </rPr>
      <t xml:space="preserve">    </t>
    </r>
    <r>
      <rPr>
        <sz val="11"/>
        <rFont val="宋体"/>
        <family val="0"/>
      </rPr>
      <t>污水处理费对应专项债务收入安排的支出</t>
    </r>
  </si>
  <si>
    <r>
      <rPr>
        <sz val="11"/>
        <rFont val="Times New Roman"/>
        <family val="1"/>
      </rPr>
      <t xml:space="preserve">      </t>
    </r>
    <r>
      <rPr>
        <sz val="11"/>
        <rFont val="宋体"/>
        <family val="0"/>
      </rPr>
      <t>其他污水处理费对应专项债务收入安排的支出</t>
    </r>
  </si>
  <si>
    <r>
      <rPr>
        <sz val="11"/>
        <rFont val="Times New Roman"/>
        <family val="1"/>
      </rPr>
      <t xml:space="preserve">    </t>
    </r>
    <r>
      <rPr>
        <sz val="11"/>
        <rFont val="宋体"/>
        <family val="0"/>
      </rPr>
      <t>国有土地使用权出让收入对应专项债务收入安排的支出</t>
    </r>
  </si>
  <si>
    <r>
      <rPr>
        <sz val="11"/>
        <rFont val="Times New Roman"/>
        <family val="1"/>
      </rPr>
      <t xml:space="preserve">      </t>
    </r>
    <r>
      <rPr>
        <sz val="11"/>
        <rFont val="宋体"/>
        <family val="0"/>
      </rPr>
      <t>其他国有土地使用权出让收入对应专项债务收入安排的支出</t>
    </r>
  </si>
  <si>
    <r>
      <rPr>
        <sz val="11"/>
        <rFont val="宋体"/>
        <family val="0"/>
      </rPr>
      <t>五、农林水支出</t>
    </r>
  </si>
  <si>
    <r>
      <rPr>
        <sz val="11"/>
        <rFont val="Times New Roman"/>
        <family val="1"/>
      </rPr>
      <t xml:space="preserve">    </t>
    </r>
    <r>
      <rPr>
        <sz val="11"/>
        <rFont val="宋体"/>
        <family val="0"/>
      </rPr>
      <t>大中型水库库区基金安排的支出</t>
    </r>
  </si>
  <si>
    <r>
      <rPr>
        <sz val="11"/>
        <rFont val="Times New Roman"/>
        <family val="1"/>
      </rPr>
      <t xml:space="preserve">      </t>
    </r>
    <r>
      <rPr>
        <sz val="11"/>
        <rFont val="宋体"/>
        <family val="0"/>
      </rPr>
      <t>解决移民遗留问题</t>
    </r>
  </si>
  <si>
    <r>
      <rPr>
        <sz val="11"/>
        <rFont val="Times New Roman"/>
        <family val="1"/>
      </rPr>
      <t xml:space="preserve">      </t>
    </r>
    <r>
      <rPr>
        <sz val="11"/>
        <rFont val="宋体"/>
        <family val="0"/>
      </rPr>
      <t>库区防护工程维护</t>
    </r>
  </si>
  <si>
    <r>
      <rPr>
        <sz val="11"/>
        <rFont val="Times New Roman"/>
        <family val="1"/>
      </rPr>
      <t xml:space="preserve">      </t>
    </r>
    <r>
      <rPr>
        <sz val="11"/>
        <rFont val="宋体"/>
        <family val="0"/>
      </rPr>
      <t>其他大中型水库库区基金支出</t>
    </r>
  </si>
  <si>
    <r>
      <rPr>
        <sz val="11"/>
        <rFont val="Times New Roman"/>
        <family val="1"/>
      </rPr>
      <t xml:space="preserve">    </t>
    </r>
    <r>
      <rPr>
        <sz val="11"/>
        <rFont val="宋体"/>
        <family val="0"/>
      </rPr>
      <t>三峡水库库区基金支出</t>
    </r>
  </si>
  <si>
    <r>
      <rPr>
        <sz val="11"/>
        <rFont val="Times New Roman"/>
        <family val="1"/>
      </rPr>
      <t xml:space="preserve">      </t>
    </r>
    <r>
      <rPr>
        <sz val="11"/>
        <rFont val="宋体"/>
        <family val="0"/>
      </rPr>
      <t>库区维护和管理</t>
    </r>
  </si>
  <si>
    <r>
      <rPr>
        <sz val="11"/>
        <rFont val="Times New Roman"/>
        <family val="1"/>
      </rPr>
      <t xml:space="preserve">      </t>
    </r>
    <r>
      <rPr>
        <sz val="11"/>
        <rFont val="宋体"/>
        <family val="0"/>
      </rPr>
      <t>其他三峡水库库区基金支出</t>
    </r>
  </si>
  <si>
    <r>
      <rPr>
        <sz val="11"/>
        <rFont val="Times New Roman"/>
        <family val="1"/>
      </rPr>
      <t xml:space="preserve">    </t>
    </r>
    <r>
      <rPr>
        <sz val="11"/>
        <rFont val="宋体"/>
        <family val="0"/>
      </rPr>
      <t>国家重大水利工程建设基金安排的支出</t>
    </r>
  </si>
  <si>
    <r>
      <rPr>
        <sz val="11"/>
        <rFont val="Times New Roman"/>
        <family val="1"/>
      </rPr>
      <t xml:space="preserve">      </t>
    </r>
    <r>
      <rPr>
        <sz val="11"/>
        <rFont val="宋体"/>
        <family val="0"/>
      </rPr>
      <t>南水北调工程建设</t>
    </r>
  </si>
  <si>
    <r>
      <rPr>
        <sz val="11"/>
        <rFont val="Times New Roman"/>
        <family val="1"/>
      </rPr>
      <t xml:space="preserve">      </t>
    </r>
    <r>
      <rPr>
        <sz val="11"/>
        <rFont val="宋体"/>
        <family val="0"/>
      </rPr>
      <t>三峡后续工作</t>
    </r>
  </si>
  <si>
    <r>
      <rPr>
        <sz val="11"/>
        <rFont val="Times New Roman"/>
        <family val="1"/>
      </rPr>
      <t xml:space="preserve">      </t>
    </r>
    <r>
      <rPr>
        <sz val="11"/>
        <rFont val="宋体"/>
        <family val="0"/>
      </rPr>
      <t>地方重大水利工程建设</t>
    </r>
  </si>
  <si>
    <r>
      <rPr>
        <sz val="11"/>
        <rFont val="Times New Roman"/>
        <family val="1"/>
      </rPr>
      <t xml:space="preserve">      </t>
    </r>
    <r>
      <rPr>
        <sz val="11"/>
        <rFont val="宋体"/>
        <family val="0"/>
      </rPr>
      <t>其他重大水利工程建设基金支出</t>
    </r>
  </si>
  <si>
    <r>
      <rPr>
        <sz val="11"/>
        <rFont val="宋体"/>
        <family val="0"/>
      </rPr>
      <t>六、交通运输支出</t>
    </r>
  </si>
  <si>
    <r>
      <rPr>
        <sz val="11"/>
        <rFont val="Times New Roman"/>
        <family val="1"/>
      </rPr>
      <t xml:space="preserve">    </t>
    </r>
    <r>
      <rPr>
        <sz val="11"/>
        <rFont val="宋体"/>
        <family val="0"/>
      </rPr>
      <t>海南省高等级公路车辆通行附加费安排的支出</t>
    </r>
  </si>
  <si>
    <r>
      <rPr>
        <sz val="11"/>
        <rFont val="Times New Roman"/>
        <family val="1"/>
      </rPr>
      <t xml:space="preserve">      </t>
    </r>
    <r>
      <rPr>
        <sz val="11"/>
        <rFont val="宋体"/>
        <family val="0"/>
      </rPr>
      <t>公路建设</t>
    </r>
  </si>
  <si>
    <r>
      <rPr>
        <sz val="11"/>
        <rFont val="Times New Roman"/>
        <family val="1"/>
      </rPr>
      <t xml:space="preserve">      </t>
    </r>
    <r>
      <rPr>
        <sz val="11"/>
        <rFont val="宋体"/>
        <family val="0"/>
      </rPr>
      <t>公路养护</t>
    </r>
  </si>
  <si>
    <r>
      <rPr>
        <sz val="11"/>
        <rFont val="Times New Roman"/>
        <family val="1"/>
      </rPr>
      <t xml:space="preserve">      </t>
    </r>
    <r>
      <rPr>
        <sz val="11"/>
        <rFont val="宋体"/>
        <family val="0"/>
      </rPr>
      <t>公路还贷</t>
    </r>
  </si>
  <si>
    <r>
      <rPr>
        <sz val="11"/>
        <rFont val="Times New Roman"/>
        <family val="1"/>
      </rPr>
      <t xml:space="preserve">      </t>
    </r>
    <r>
      <rPr>
        <sz val="11"/>
        <rFont val="宋体"/>
        <family val="0"/>
      </rPr>
      <t>其他海南省高等级公路车辆通行附加费安排的支出</t>
    </r>
  </si>
  <si>
    <r>
      <rPr>
        <sz val="11"/>
        <rFont val="Times New Roman"/>
        <family val="1"/>
      </rPr>
      <t xml:space="preserve">    </t>
    </r>
    <r>
      <rPr>
        <sz val="11"/>
        <rFont val="宋体"/>
        <family val="0"/>
      </rPr>
      <t>车辆通行费安排的支出</t>
    </r>
  </si>
  <si>
    <r>
      <rPr>
        <sz val="11"/>
        <rFont val="Times New Roman"/>
        <family val="1"/>
      </rPr>
      <t xml:space="preserve">      </t>
    </r>
    <r>
      <rPr>
        <sz val="11"/>
        <rFont val="宋体"/>
        <family val="0"/>
      </rPr>
      <t>政府还贷公路养护</t>
    </r>
  </si>
  <si>
    <r>
      <rPr>
        <sz val="11"/>
        <rFont val="Times New Roman"/>
        <family val="1"/>
      </rPr>
      <t xml:space="preserve">      </t>
    </r>
    <r>
      <rPr>
        <sz val="11"/>
        <rFont val="宋体"/>
        <family val="0"/>
      </rPr>
      <t>政府还贷公路管理</t>
    </r>
  </si>
  <si>
    <r>
      <rPr>
        <sz val="11"/>
        <rFont val="Times New Roman"/>
        <family val="1"/>
      </rPr>
      <t xml:space="preserve">      </t>
    </r>
    <r>
      <rPr>
        <sz val="11"/>
        <rFont val="宋体"/>
        <family val="0"/>
      </rPr>
      <t>其他车辆通行费安排的支出</t>
    </r>
  </si>
  <si>
    <r>
      <rPr>
        <sz val="11"/>
        <rFont val="Times New Roman"/>
        <family val="1"/>
      </rPr>
      <t xml:space="preserve">    </t>
    </r>
    <r>
      <rPr>
        <sz val="11"/>
        <rFont val="宋体"/>
        <family val="0"/>
      </rPr>
      <t>港口建设费安排的支出</t>
    </r>
  </si>
  <si>
    <r>
      <rPr>
        <sz val="11"/>
        <rFont val="Times New Roman"/>
        <family val="1"/>
      </rPr>
      <t xml:space="preserve">      </t>
    </r>
    <r>
      <rPr>
        <sz val="11"/>
        <rFont val="宋体"/>
        <family val="0"/>
      </rPr>
      <t>港口设施</t>
    </r>
  </si>
  <si>
    <r>
      <rPr>
        <sz val="11"/>
        <rFont val="Times New Roman"/>
        <family val="1"/>
      </rPr>
      <t xml:space="preserve">      </t>
    </r>
    <r>
      <rPr>
        <sz val="11"/>
        <rFont val="宋体"/>
        <family val="0"/>
      </rPr>
      <t>航道建设和维护</t>
    </r>
  </si>
  <si>
    <r>
      <rPr>
        <sz val="11"/>
        <rFont val="Times New Roman"/>
        <family val="1"/>
      </rPr>
      <t xml:space="preserve">      </t>
    </r>
    <r>
      <rPr>
        <sz val="11"/>
        <rFont val="宋体"/>
        <family val="0"/>
      </rPr>
      <t>航运保障系统建设</t>
    </r>
  </si>
  <si>
    <r>
      <rPr>
        <sz val="11"/>
        <rFont val="Times New Roman"/>
        <family val="1"/>
      </rPr>
      <t xml:space="preserve">      </t>
    </r>
    <r>
      <rPr>
        <sz val="11"/>
        <rFont val="宋体"/>
        <family val="0"/>
      </rPr>
      <t>其他港口建设费安排的支出</t>
    </r>
  </si>
  <si>
    <r>
      <rPr>
        <sz val="11"/>
        <rFont val="Times New Roman"/>
        <family val="1"/>
      </rPr>
      <t xml:space="preserve">    </t>
    </r>
    <r>
      <rPr>
        <sz val="11"/>
        <rFont val="宋体"/>
        <family val="0"/>
      </rPr>
      <t>铁路建设基金支出</t>
    </r>
  </si>
  <si>
    <r>
      <rPr>
        <sz val="11"/>
        <rFont val="Times New Roman"/>
        <family val="1"/>
      </rPr>
      <t xml:space="preserve">      </t>
    </r>
    <r>
      <rPr>
        <sz val="11"/>
        <rFont val="宋体"/>
        <family val="0"/>
      </rPr>
      <t>铁路建设投资</t>
    </r>
  </si>
  <si>
    <r>
      <rPr>
        <sz val="11"/>
        <rFont val="Times New Roman"/>
        <family val="1"/>
      </rPr>
      <t xml:space="preserve">      </t>
    </r>
    <r>
      <rPr>
        <sz val="11"/>
        <rFont val="宋体"/>
        <family val="0"/>
      </rPr>
      <t>购置铁路机车车辆</t>
    </r>
  </si>
  <si>
    <r>
      <rPr>
        <sz val="11"/>
        <rFont val="Times New Roman"/>
        <family val="1"/>
      </rPr>
      <t xml:space="preserve">      </t>
    </r>
    <r>
      <rPr>
        <sz val="11"/>
        <rFont val="宋体"/>
        <family val="0"/>
      </rPr>
      <t>铁路还贷</t>
    </r>
  </si>
  <si>
    <r>
      <rPr>
        <sz val="11"/>
        <rFont val="Times New Roman"/>
        <family val="1"/>
      </rPr>
      <t xml:space="preserve">      </t>
    </r>
    <r>
      <rPr>
        <sz val="11"/>
        <rFont val="宋体"/>
        <family val="0"/>
      </rPr>
      <t>建设项目铺底资金</t>
    </r>
  </si>
  <si>
    <r>
      <rPr>
        <sz val="11"/>
        <rFont val="Times New Roman"/>
        <family val="1"/>
      </rPr>
      <t xml:space="preserve">      </t>
    </r>
    <r>
      <rPr>
        <sz val="11"/>
        <rFont val="宋体"/>
        <family val="0"/>
      </rPr>
      <t>勘测设计</t>
    </r>
  </si>
  <si>
    <r>
      <rPr>
        <sz val="11"/>
        <rFont val="Times New Roman"/>
        <family val="1"/>
      </rPr>
      <t xml:space="preserve">      </t>
    </r>
    <r>
      <rPr>
        <sz val="11"/>
        <rFont val="宋体"/>
        <family val="0"/>
      </rPr>
      <t>注册资本金</t>
    </r>
  </si>
  <si>
    <r>
      <rPr>
        <sz val="11"/>
        <rFont val="Times New Roman"/>
        <family val="1"/>
      </rPr>
      <t xml:space="preserve">      </t>
    </r>
    <r>
      <rPr>
        <sz val="11"/>
        <rFont val="宋体"/>
        <family val="0"/>
      </rPr>
      <t>周转资金</t>
    </r>
  </si>
  <si>
    <r>
      <rPr>
        <sz val="11"/>
        <rFont val="Times New Roman"/>
        <family val="1"/>
      </rPr>
      <t xml:space="preserve">      </t>
    </r>
    <r>
      <rPr>
        <sz val="11"/>
        <rFont val="宋体"/>
        <family val="0"/>
      </rPr>
      <t>其他铁路建设基金支出</t>
    </r>
  </si>
  <si>
    <r>
      <rPr>
        <sz val="11"/>
        <rFont val="Times New Roman"/>
        <family val="1"/>
      </rPr>
      <t xml:space="preserve">    </t>
    </r>
    <r>
      <rPr>
        <sz val="11"/>
        <rFont val="宋体"/>
        <family val="0"/>
      </rPr>
      <t>船舶油污损害赔偿基金支出</t>
    </r>
  </si>
  <si>
    <r>
      <rPr>
        <sz val="11"/>
        <rFont val="Times New Roman"/>
        <family val="1"/>
      </rPr>
      <t xml:space="preserve">      </t>
    </r>
    <r>
      <rPr>
        <sz val="11"/>
        <rFont val="宋体"/>
        <family val="0"/>
      </rPr>
      <t>应急处置费用</t>
    </r>
  </si>
  <si>
    <r>
      <rPr>
        <sz val="11"/>
        <rFont val="Times New Roman"/>
        <family val="1"/>
      </rPr>
      <t xml:space="preserve">      </t>
    </r>
    <r>
      <rPr>
        <sz val="11"/>
        <rFont val="宋体"/>
        <family val="0"/>
      </rPr>
      <t>控制清除污染</t>
    </r>
  </si>
  <si>
    <r>
      <rPr>
        <sz val="11"/>
        <rFont val="Times New Roman"/>
        <family val="1"/>
      </rPr>
      <t xml:space="preserve">      </t>
    </r>
    <r>
      <rPr>
        <sz val="11"/>
        <rFont val="宋体"/>
        <family val="0"/>
      </rPr>
      <t>损失补偿</t>
    </r>
  </si>
  <si>
    <r>
      <rPr>
        <sz val="11"/>
        <rFont val="Times New Roman"/>
        <family val="1"/>
      </rPr>
      <t xml:space="preserve">      </t>
    </r>
    <r>
      <rPr>
        <sz val="11"/>
        <rFont val="宋体"/>
        <family val="0"/>
      </rPr>
      <t>生态恢复</t>
    </r>
  </si>
  <si>
    <r>
      <rPr>
        <sz val="11"/>
        <rFont val="Times New Roman"/>
        <family val="1"/>
      </rPr>
      <t xml:space="preserve">      </t>
    </r>
    <r>
      <rPr>
        <sz val="11"/>
        <rFont val="宋体"/>
        <family val="0"/>
      </rPr>
      <t>监视监测</t>
    </r>
  </si>
  <si>
    <r>
      <rPr>
        <sz val="11"/>
        <rFont val="Times New Roman"/>
        <family val="1"/>
      </rPr>
      <t xml:space="preserve">      </t>
    </r>
    <r>
      <rPr>
        <sz val="11"/>
        <rFont val="宋体"/>
        <family val="0"/>
      </rPr>
      <t>其他船舶油污损害赔偿基金支出</t>
    </r>
  </si>
  <si>
    <r>
      <rPr>
        <sz val="11"/>
        <rFont val="Times New Roman"/>
        <family val="1"/>
      </rPr>
      <t xml:space="preserve">    </t>
    </r>
    <r>
      <rPr>
        <sz val="11"/>
        <rFont val="宋体"/>
        <family val="0"/>
      </rPr>
      <t>民航发展基金支出</t>
    </r>
  </si>
  <si>
    <r>
      <rPr>
        <sz val="11"/>
        <rFont val="Times New Roman"/>
        <family val="1"/>
      </rPr>
      <t xml:space="preserve">      </t>
    </r>
    <r>
      <rPr>
        <sz val="11"/>
        <rFont val="宋体"/>
        <family val="0"/>
      </rPr>
      <t>民航机场建设</t>
    </r>
  </si>
  <si>
    <r>
      <rPr>
        <sz val="11"/>
        <rFont val="Times New Roman"/>
        <family val="1"/>
      </rPr>
      <t xml:space="preserve">      </t>
    </r>
    <r>
      <rPr>
        <sz val="11"/>
        <rFont val="宋体"/>
        <family val="0"/>
      </rPr>
      <t>空管系统建设</t>
    </r>
  </si>
  <si>
    <r>
      <rPr>
        <sz val="11"/>
        <rFont val="Times New Roman"/>
        <family val="1"/>
      </rPr>
      <t xml:space="preserve">      </t>
    </r>
    <r>
      <rPr>
        <sz val="11"/>
        <rFont val="宋体"/>
        <family val="0"/>
      </rPr>
      <t>民航安全</t>
    </r>
  </si>
  <si>
    <r>
      <rPr>
        <sz val="11"/>
        <rFont val="Times New Roman"/>
        <family val="1"/>
      </rPr>
      <t xml:space="preserve">      </t>
    </r>
    <r>
      <rPr>
        <sz val="11"/>
        <rFont val="宋体"/>
        <family val="0"/>
      </rPr>
      <t>航线和机场补贴</t>
    </r>
  </si>
  <si>
    <r>
      <rPr>
        <sz val="11"/>
        <rFont val="Times New Roman"/>
        <family val="1"/>
      </rPr>
      <t xml:space="preserve">      </t>
    </r>
    <r>
      <rPr>
        <sz val="11"/>
        <rFont val="宋体"/>
        <family val="0"/>
      </rPr>
      <t>民航节能减排</t>
    </r>
  </si>
  <si>
    <r>
      <rPr>
        <sz val="11"/>
        <rFont val="Times New Roman"/>
        <family val="1"/>
      </rPr>
      <t xml:space="preserve">      </t>
    </r>
    <r>
      <rPr>
        <sz val="11"/>
        <rFont val="宋体"/>
        <family val="0"/>
      </rPr>
      <t>通用航空发展</t>
    </r>
  </si>
  <si>
    <r>
      <rPr>
        <sz val="11"/>
        <rFont val="Times New Roman"/>
        <family val="1"/>
      </rPr>
      <t xml:space="preserve">      </t>
    </r>
    <r>
      <rPr>
        <sz val="11"/>
        <rFont val="宋体"/>
        <family val="0"/>
      </rPr>
      <t>征管经费</t>
    </r>
  </si>
  <si>
    <r>
      <rPr>
        <sz val="11"/>
        <rFont val="Times New Roman"/>
        <family val="1"/>
      </rPr>
      <t xml:space="preserve">      </t>
    </r>
    <r>
      <rPr>
        <sz val="11"/>
        <rFont val="宋体"/>
        <family val="0"/>
      </rPr>
      <t>其他民航发展基金支出</t>
    </r>
  </si>
  <si>
    <r>
      <rPr>
        <sz val="11"/>
        <rFont val="Times New Roman"/>
        <family val="1"/>
      </rPr>
      <t xml:space="preserve">    </t>
    </r>
    <r>
      <rPr>
        <sz val="11"/>
        <rFont val="宋体"/>
        <family val="0"/>
      </rPr>
      <t>海南省高等级公路车辆通行附加费对应专项债务收入安排的支出</t>
    </r>
  </si>
  <si>
    <r>
      <rPr>
        <sz val="11"/>
        <rFont val="Times New Roman"/>
        <family val="1"/>
      </rPr>
      <t xml:space="preserve">      </t>
    </r>
    <r>
      <rPr>
        <sz val="11"/>
        <rFont val="宋体"/>
        <family val="0"/>
      </rPr>
      <t>其他海南省高等级公路车辆通行附加费对应专项债务收入安排的支出</t>
    </r>
  </si>
  <si>
    <r>
      <rPr>
        <sz val="11"/>
        <rFont val="Times New Roman"/>
        <family val="1"/>
      </rPr>
      <t xml:space="preserve">    </t>
    </r>
    <r>
      <rPr>
        <sz val="11"/>
        <rFont val="宋体"/>
        <family val="0"/>
      </rPr>
      <t>政府收费公路专项债券收入安排的支出</t>
    </r>
  </si>
  <si>
    <r>
      <rPr>
        <sz val="11"/>
        <rFont val="Times New Roman"/>
        <family val="1"/>
      </rPr>
      <t xml:space="preserve">      </t>
    </r>
    <r>
      <rPr>
        <sz val="11"/>
        <rFont val="宋体"/>
        <family val="0"/>
      </rPr>
      <t>其他政府收费公路专项债券收入安排的支出</t>
    </r>
  </si>
  <si>
    <r>
      <rPr>
        <sz val="11"/>
        <rFont val="Times New Roman"/>
        <family val="1"/>
      </rPr>
      <t xml:space="preserve">    </t>
    </r>
    <r>
      <rPr>
        <sz val="11"/>
        <rFont val="宋体"/>
        <family val="0"/>
      </rPr>
      <t>车辆通行费对应专项债务收入安排的支出</t>
    </r>
  </si>
  <si>
    <r>
      <rPr>
        <sz val="11"/>
        <rFont val="Times New Roman"/>
        <family val="1"/>
      </rPr>
      <t xml:space="preserve">    </t>
    </r>
    <r>
      <rPr>
        <sz val="11"/>
        <rFont val="宋体"/>
        <family val="0"/>
      </rPr>
      <t>港口建设费对应专项债务收入安排的支出</t>
    </r>
  </si>
  <si>
    <r>
      <rPr>
        <sz val="11"/>
        <rFont val="Times New Roman"/>
        <family val="1"/>
      </rPr>
      <t xml:space="preserve">      </t>
    </r>
    <r>
      <rPr>
        <sz val="11"/>
        <rFont val="宋体"/>
        <family val="0"/>
      </rPr>
      <t>其他港口建设费对应专项债务收入安排的支出</t>
    </r>
  </si>
  <si>
    <r>
      <rPr>
        <sz val="11"/>
        <rFont val="宋体"/>
        <family val="0"/>
      </rPr>
      <t>七、资源勘探工业信息等支出</t>
    </r>
  </si>
  <si>
    <r>
      <rPr>
        <sz val="11"/>
        <rFont val="Times New Roman"/>
        <family val="1"/>
      </rPr>
      <t xml:space="preserve">    </t>
    </r>
    <r>
      <rPr>
        <sz val="11"/>
        <rFont val="宋体"/>
        <family val="0"/>
      </rPr>
      <t>农网还贷资金支出</t>
    </r>
  </si>
  <si>
    <r>
      <rPr>
        <sz val="11"/>
        <rFont val="Times New Roman"/>
        <family val="1"/>
      </rPr>
      <t xml:space="preserve">      </t>
    </r>
    <r>
      <rPr>
        <sz val="11"/>
        <rFont val="宋体"/>
        <family val="0"/>
      </rPr>
      <t>地方农网还贷资金支出</t>
    </r>
  </si>
  <si>
    <r>
      <rPr>
        <sz val="11"/>
        <rFont val="Times New Roman"/>
        <family val="1"/>
      </rPr>
      <t xml:space="preserve">      </t>
    </r>
    <r>
      <rPr>
        <sz val="11"/>
        <rFont val="宋体"/>
        <family val="0"/>
      </rPr>
      <t>其他农网还贷资金支出</t>
    </r>
  </si>
  <si>
    <r>
      <rPr>
        <sz val="11"/>
        <rFont val="宋体"/>
        <family val="0"/>
      </rPr>
      <t>八、其他支出</t>
    </r>
  </si>
  <si>
    <r>
      <rPr>
        <sz val="11"/>
        <rFont val="Times New Roman"/>
        <family val="1"/>
      </rPr>
      <t xml:space="preserve">    </t>
    </r>
    <r>
      <rPr>
        <sz val="11"/>
        <rFont val="宋体"/>
        <family val="0"/>
      </rPr>
      <t>其他政府性基金及对应专项债务收入安排的支出</t>
    </r>
  </si>
  <si>
    <r>
      <rPr>
        <sz val="11"/>
        <rFont val="Times New Roman"/>
        <family val="1"/>
      </rPr>
      <t xml:space="preserve">      </t>
    </r>
    <r>
      <rPr>
        <sz val="11"/>
        <rFont val="宋体"/>
        <family val="0"/>
      </rPr>
      <t>其他政府性基金安排的支出</t>
    </r>
  </si>
  <si>
    <r>
      <rPr>
        <sz val="11"/>
        <rFont val="Times New Roman"/>
        <family val="1"/>
      </rPr>
      <t xml:space="preserve">      </t>
    </r>
    <r>
      <rPr>
        <sz val="11"/>
        <rFont val="宋体"/>
        <family val="0"/>
      </rPr>
      <t>其他地方自行试点项目收益专项债券收入安排的支出</t>
    </r>
  </si>
  <si>
    <r>
      <rPr>
        <sz val="11"/>
        <rFont val="Times New Roman"/>
        <family val="1"/>
      </rPr>
      <t xml:space="preserve">      </t>
    </r>
    <r>
      <rPr>
        <sz val="11"/>
        <rFont val="宋体"/>
        <family val="0"/>
      </rPr>
      <t>其他政府性基金债务收入安排的支出</t>
    </r>
  </si>
  <si>
    <r>
      <rPr>
        <sz val="11"/>
        <rFont val="Times New Roman"/>
        <family val="1"/>
      </rPr>
      <t xml:space="preserve">    </t>
    </r>
    <r>
      <rPr>
        <sz val="11"/>
        <rFont val="宋体"/>
        <family val="0"/>
      </rPr>
      <t>彩票发行销售机构业务费安排的支出</t>
    </r>
  </si>
  <si>
    <r>
      <rPr>
        <sz val="11"/>
        <rFont val="Times New Roman"/>
        <family val="1"/>
      </rPr>
      <t xml:space="preserve">      </t>
    </r>
    <r>
      <rPr>
        <sz val="11"/>
        <rFont val="宋体"/>
        <family val="0"/>
      </rPr>
      <t>福利彩票发行机构的业务费支出</t>
    </r>
  </si>
  <si>
    <r>
      <rPr>
        <sz val="11"/>
        <rFont val="Times New Roman"/>
        <family val="1"/>
      </rPr>
      <t xml:space="preserve">      </t>
    </r>
    <r>
      <rPr>
        <sz val="11"/>
        <rFont val="宋体"/>
        <family val="0"/>
      </rPr>
      <t>体育彩票发行机构的业务费支出</t>
    </r>
  </si>
  <si>
    <r>
      <rPr>
        <sz val="11"/>
        <rFont val="Times New Roman"/>
        <family val="1"/>
      </rPr>
      <t xml:space="preserve">      </t>
    </r>
    <r>
      <rPr>
        <sz val="11"/>
        <rFont val="宋体"/>
        <family val="0"/>
      </rPr>
      <t>福利彩票销售机构的业务费支出</t>
    </r>
  </si>
  <si>
    <r>
      <rPr>
        <sz val="11"/>
        <rFont val="Times New Roman"/>
        <family val="1"/>
      </rPr>
      <t xml:space="preserve">      </t>
    </r>
    <r>
      <rPr>
        <sz val="11"/>
        <rFont val="宋体"/>
        <family val="0"/>
      </rPr>
      <t>体育彩票销售机构的业务费支出</t>
    </r>
  </si>
  <si>
    <r>
      <rPr>
        <sz val="11"/>
        <rFont val="Times New Roman"/>
        <family val="1"/>
      </rPr>
      <t xml:space="preserve">      </t>
    </r>
    <r>
      <rPr>
        <sz val="11"/>
        <rFont val="宋体"/>
        <family val="0"/>
      </rPr>
      <t>彩票兑奖周转金支出</t>
    </r>
  </si>
  <si>
    <r>
      <rPr>
        <sz val="11"/>
        <rFont val="Times New Roman"/>
        <family val="1"/>
      </rPr>
      <t xml:space="preserve">      </t>
    </r>
    <r>
      <rPr>
        <sz val="11"/>
        <rFont val="宋体"/>
        <family val="0"/>
      </rPr>
      <t>彩票发行销售风险基金支出</t>
    </r>
  </si>
  <si>
    <r>
      <rPr>
        <sz val="11"/>
        <rFont val="Times New Roman"/>
        <family val="1"/>
      </rPr>
      <t xml:space="preserve">      </t>
    </r>
    <r>
      <rPr>
        <sz val="11"/>
        <rFont val="宋体"/>
        <family val="0"/>
      </rPr>
      <t>彩票市场调控资金支出</t>
    </r>
  </si>
  <si>
    <r>
      <rPr>
        <sz val="11"/>
        <rFont val="Times New Roman"/>
        <family val="1"/>
      </rPr>
      <t xml:space="preserve">      </t>
    </r>
    <r>
      <rPr>
        <sz val="11"/>
        <rFont val="宋体"/>
        <family val="0"/>
      </rPr>
      <t>其他彩票发行销售机构业务费安排的支出</t>
    </r>
  </si>
  <si>
    <r>
      <rPr>
        <sz val="11"/>
        <rFont val="Times New Roman"/>
        <family val="1"/>
      </rPr>
      <t xml:space="preserve">    </t>
    </r>
    <r>
      <rPr>
        <sz val="11"/>
        <rFont val="宋体"/>
        <family val="0"/>
      </rPr>
      <t>彩票公益金安排的支出</t>
    </r>
  </si>
  <si>
    <r>
      <rPr>
        <sz val="11"/>
        <rFont val="Times New Roman"/>
        <family val="1"/>
      </rPr>
      <t xml:space="preserve">      </t>
    </r>
    <r>
      <rPr>
        <sz val="11"/>
        <rFont val="宋体"/>
        <family val="0"/>
      </rPr>
      <t>用于社会福利的彩票公益金支出</t>
    </r>
  </si>
  <si>
    <r>
      <rPr>
        <sz val="11"/>
        <rFont val="Times New Roman"/>
        <family val="1"/>
      </rPr>
      <t xml:space="preserve">      </t>
    </r>
    <r>
      <rPr>
        <sz val="11"/>
        <rFont val="宋体"/>
        <family val="0"/>
      </rPr>
      <t>用于体育事业的彩票公益金支出</t>
    </r>
  </si>
  <si>
    <r>
      <rPr>
        <sz val="11"/>
        <rFont val="Times New Roman"/>
        <family val="1"/>
      </rPr>
      <t xml:space="preserve">      </t>
    </r>
    <r>
      <rPr>
        <sz val="11"/>
        <rFont val="宋体"/>
        <family val="0"/>
      </rPr>
      <t>用于教育事业的彩票公益金支出</t>
    </r>
  </si>
  <si>
    <r>
      <rPr>
        <sz val="11"/>
        <rFont val="Times New Roman"/>
        <family val="1"/>
      </rPr>
      <t xml:space="preserve">      </t>
    </r>
    <r>
      <rPr>
        <sz val="11"/>
        <rFont val="宋体"/>
        <family val="0"/>
      </rPr>
      <t>用于红十字事业的彩票公益金支出</t>
    </r>
  </si>
  <si>
    <r>
      <rPr>
        <sz val="11"/>
        <rFont val="Times New Roman"/>
        <family val="1"/>
      </rPr>
      <t xml:space="preserve">      </t>
    </r>
    <r>
      <rPr>
        <sz val="11"/>
        <rFont val="宋体"/>
        <family val="0"/>
      </rPr>
      <t>用于残疾人事业的彩票公益金支出</t>
    </r>
  </si>
  <si>
    <r>
      <rPr>
        <sz val="11"/>
        <rFont val="Times New Roman"/>
        <family val="1"/>
      </rPr>
      <t xml:space="preserve">      </t>
    </r>
    <r>
      <rPr>
        <sz val="11"/>
        <rFont val="宋体"/>
        <family val="0"/>
      </rPr>
      <t>用于文化事业的彩票公益金支出</t>
    </r>
  </si>
  <si>
    <r>
      <rPr>
        <sz val="11"/>
        <rFont val="Times New Roman"/>
        <family val="1"/>
      </rPr>
      <t xml:space="preserve">      </t>
    </r>
    <r>
      <rPr>
        <sz val="11"/>
        <rFont val="宋体"/>
        <family val="0"/>
      </rPr>
      <t>用于扶贫的彩票公益金支出</t>
    </r>
  </si>
  <si>
    <r>
      <rPr>
        <sz val="11"/>
        <rFont val="Times New Roman"/>
        <family val="1"/>
      </rPr>
      <t xml:space="preserve">      </t>
    </r>
    <r>
      <rPr>
        <sz val="11"/>
        <rFont val="宋体"/>
        <family val="0"/>
      </rPr>
      <t>用于法律援助的彩票公益金支出</t>
    </r>
  </si>
  <si>
    <r>
      <rPr>
        <sz val="11"/>
        <rFont val="Times New Roman"/>
        <family val="1"/>
      </rPr>
      <t xml:space="preserve">      </t>
    </r>
    <r>
      <rPr>
        <sz val="11"/>
        <rFont val="宋体"/>
        <family val="0"/>
      </rPr>
      <t>用于城乡医疗救助的的彩票公益金支出</t>
    </r>
  </si>
  <si>
    <r>
      <rPr>
        <sz val="11"/>
        <rFont val="Times New Roman"/>
        <family val="1"/>
      </rPr>
      <t xml:space="preserve">      </t>
    </r>
    <r>
      <rPr>
        <sz val="11"/>
        <rFont val="宋体"/>
        <family val="0"/>
      </rPr>
      <t>用于其他社会公益事业的彩票公益金支出</t>
    </r>
  </si>
  <si>
    <r>
      <rPr>
        <sz val="11"/>
        <rFont val="宋体"/>
        <family val="0"/>
      </rPr>
      <t>九、债务付息支出</t>
    </r>
  </si>
  <si>
    <r>
      <rPr>
        <sz val="11"/>
        <rFont val="Times New Roman"/>
        <family val="1"/>
      </rPr>
      <t xml:space="preserve">      </t>
    </r>
    <r>
      <rPr>
        <sz val="11"/>
        <rFont val="宋体"/>
        <family val="0"/>
      </rPr>
      <t>海南省高等级公路车辆通行附加费债务付息支出</t>
    </r>
  </si>
  <si>
    <r>
      <rPr>
        <sz val="11"/>
        <rFont val="Times New Roman"/>
        <family val="1"/>
      </rPr>
      <t xml:space="preserve">      </t>
    </r>
    <r>
      <rPr>
        <sz val="11"/>
        <rFont val="宋体"/>
        <family val="0"/>
      </rPr>
      <t>港口建设费债务付息支出</t>
    </r>
  </si>
  <si>
    <r>
      <rPr>
        <sz val="11"/>
        <rFont val="Times New Roman"/>
        <family val="1"/>
      </rPr>
      <t xml:space="preserve">      </t>
    </r>
    <r>
      <rPr>
        <sz val="11"/>
        <rFont val="宋体"/>
        <family val="0"/>
      </rPr>
      <t>国家电影事业发展专项资金债务付息支出</t>
    </r>
  </si>
  <si>
    <r>
      <rPr>
        <sz val="11"/>
        <rFont val="Times New Roman"/>
        <family val="1"/>
      </rPr>
      <t xml:space="preserve">      </t>
    </r>
    <r>
      <rPr>
        <sz val="11"/>
        <rFont val="宋体"/>
        <family val="0"/>
      </rPr>
      <t>国有土地使用权出让金债务付息支出</t>
    </r>
  </si>
  <si>
    <r>
      <rPr>
        <sz val="11"/>
        <rFont val="Times New Roman"/>
        <family val="1"/>
      </rPr>
      <t xml:space="preserve">      </t>
    </r>
    <r>
      <rPr>
        <sz val="11"/>
        <rFont val="宋体"/>
        <family val="0"/>
      </rPr>
      <t>农业土地开发资金债务付息支出</t>
    </r>
  </si>
  <si>
    <r>
      <rPr>
        <sz val="11"/>
        <rFont val="Times New Roman"/>
        <family val="1"/>
      </rPr>
      <t xml:space="preserve">      </t>
    </r>
    <r>
      <rPr>
        <sz val="11"/>
        <rFont val="宋体"/>
        <family val="0"/>
      </rPr>
      <t>大中型水库库区基金债务付息支出</t>
    </r>
  </si>
  <si>
    <r>
      <rPr>
        <sz val="11"/>
        <rFont val="Times New Roman"/>
        <family val="1"/>
      </rPr>
      <t xml:space="preserve">      </t>
    </r>
    <r>
      <rPr>
        <sz val="11"/>
        <rFont val="宋体"/>
        <family val="0"/>
      </rPr>
      <t>城市基础设施配套费债务付息支出</t>
    </r>
  </si>
  <si>
    <r>
      <rPr>
        <sz val="11"/>
        <rFont val="Times New Roman"/>
        <family val="1"/>
      </rPr>
      <t xml:space="preserve">      </t>
    </r>
    <r>
      <rPr>
        <sz val="11"/>
        <rFont val="宋体"/>
        <family val="0"/>
      </rPr>
      <t>小型水库移民扶助基金债务付息支出</t>
    </r>
  </si>
  <si>
    <r>
      <rPr>
        <sz val="11"/>
        <rFont val="Times New Roman"/>
        <family val="1"/>
      </rPr>
      <t xml:space="preserve">      </t>
    </r>
    <r>
      <rPr>
        <sz val="11"/>
        <rFont val="宋体"/>
        <family val="0"/>
      </rPr>
      <t>国家重大水利工程建设基金债务付息支出</t>
    </r>
  </si>
  <si>
    <r>
      <rPr>
        <sz val="11"/>
        <rFont val="Times New Roman"/>
        <family val="1"/>
      </rPr>
      <t xml:space="preserve">      </t>
    </r>
    <r>
      <rPr>
        <sz val="11"/>
        <rFont val="宋体"/>
        <family val="0"/>
      </rPr>
      <t>车辆通行费债务付息支出</t>
    </r>
  </si>
  <si>
    <r>
      <rPr>
        <sz val="11"/>
        <rFont val="Times New Roman"/>
        <family val="1"/>
      </rPr>
      <t xml:space="preserve">      </t>
    </r>
    <r>
      <rPr>
        <sz val="11"/>
        <rFont val="宋体"/>
        <family val="0"/>
      </rPr>
      <t>污水处理费债务付息支出</t>
    </r>
  </si>
  <si>
    <r>
      <rPr>
        <sz val="11"/>
        <rFont val="Times New Roman"/>
        <family val="1"/>
      </rPr>
      <t xml:space="preserve">      </t>
    </r>
    <r>
      <rPr>
        <sz val="11"/>
        <rFont val="宋体"/>
        <family val="0"/>
      </rPr>
      <t>土地储备专项债券付息支出</t>
    </r>
  </si>
  <si>
    <r>
      <rPr>
        <sz val="11"/>
        <rFont val="Times New Roman"/>
        <family val="1"/>
      </rPr>
      <t xml:space="preserve">      </t>
    </r>
    <r>
      <rPr>
        <sz val="11"/>
        <rFont val="宋体"/>
        <family val="0"/>
      </rPr>
      <t>政府收费公路专项债券付息支出</t>
    </r>
  </si>
  <si>
    <r>
      <rPr>
        <sz val="11"/>
        <rFont val="Times New Roman"/>
        <family val="1"/>
      </rPr>
      <t xml:space="preserve">      </t>
    </r>
    <r>
      <rPr>
        <sz val="11"/>
        <rFont val="宋体"/>
        <family val="0"/>
      </rPr>
      <t>棚户区改造专项债券付息支出</t>
    </r>
  </si>
  <si>
    <r>
      <rPr>
        <sz val="11"/>
        <rFont val="Times New Roman"/>
        <family val="1"/>
      </rPr>
      <t xml:space="preserve">      </t>
    </r>
    <r>
      <rPr>
        <sz val="11"/>
        <rFont val="宋体"/>
        <family val="0"/>
      </rPr>
      <t>其他地方自行试点项目收益专项债券付息支出</t>
    </r>
  </si>
  <si>
    <r>
      <rPr>
        <sz val="11"/>
        <rFont val="Times New Roman"/>
        <family val="1"/>
      </rPr>
      <t xml:space="preserve">      </t>
    </r>
    <r>
      <rPr>
        <sz val="11"/>
        <rFont val="宋体"/>
        <family val="0"/>
      </rPr>
      <t>其他政府性基金债务付息支出</t>
    </r>
  </si>
  <si>
    <r>
      <rPr>
        <sz val="11"/>
        <rFont val="宋体"/>
        <family val="0"/>
      </rPr>
      <t>十、债务发行费用支出</t>
    </r>
  </si>
  <si>
    <r>
      <rPr>
        <sz val="11"/>
        <rFont val="Times New Roman"/>
        <family val="1"/>
      </rPr>
      <t xml:space="preserve">      </t>
    </r>
    <r>
      <rPr>
        <sz val="11"/>
        <rFont val="宋体"/>
        <family val="0"/>
      </rPr>
      <t>海南省高等级公路车辆通行附加费债务发行费用支出</t>
    </r>
  </si>
  <si>
    <r>
      <rPr>
        <sz val="11"/>
        <rFont val="Times New Roman"/>
        <family val="1"/>
      </rPr>
      <t xml:space="preserve">      </t>
    </r>
    <r>
      <rPr>
        <sz val="11"/>
        <rFont val="宋体"/>
        <family val="0"/>
      </rPr>
      <t>港口建设费债务发行费用支出</t>
    </r>
  </si>
  <si>
    <r>
      <rPr>
        <sz val="11"/>
        <rFont val="Times New Roman"/>
        <family val="1"/>
      </rPr>
      <t xml:space="preserve">      </t>
    </r>
    <r>
      <rPr>
        <sz val="11"/>
        <rFont val="宋体"/>
        <family val="0"/>
      </rPr>
      <t>国家电影事业发展专项资金债务发行费用支出</t>
    </r>
  </si>
  <si>
    <r>
      <rPr>
        <sz val="11"/>
        <rFont val="Times New Roman"/>
        <family val="1"/>
      </rPr>
      <t xml:space="preserve">      </t>
    </r>
    <r>
      <rPr>
        <sz val="11"/>
        <rFont val="宋体"/>
        <family val="0"/>
      </rPr>
      <t>国有土地使用权出让金债务发行费用支出</t>
    </r>
  </si>
  <si>
    <r>
      <rPr>
        <sz val="11"/>
        <rFont val="Times New Roman"/>
        <family val="1"/>
      </rPr>
      <t xml:space="preserve">      </t>
    </r>
    <r>
      <rPr>
        <sz val="11"/>
        <rFont val="宋体"/>
        <family val="0"/>
      </rPr>
      <t>农业土地开发资金债务发行费用支出</t>
    </r>
  </si>
  <si>
    <r>
      <rPr>
        <sz val="11"/>
        <rFont val="Times New Roman"/>
        <family val="1"/>
      </rPr>
      <t xml:space="preserve">      </t>
    </r>
    <r>
      <rPr>
        <sz val="11"/>
        <rFont val="宋体"/>
        <family val="0"/>
      </rPr>
      <t>大中型水库库区基金债务发行费用支出</t>
    </r>
  </si>
  <si>
    <r>
      <rPr>
        <sz val="11"/>
        <rFont val="Times New Roman"/>
        <family val="1"/>
      </rPr>
      <t xml:space="preserve">      </t>
    </r>
    <r>
      <rPr>
        <sz val="11"/>
        <rFont val="宋体"/>
        <family val="0"/>
      </rPr>
      <t>城市基础设施配套费债务发行费用支出</t>
    </r>
  </si>
  <si>
    <r>
      <rPr>
        <sz val="11"/>
        <rFont val="Times New Roman"/>
        <family val="1"/>
      </rPr>
      <t xml:space="preserve">      </t>
    </r>
    <r>
      <rPr>
        <sz val="11"/>
        <rFont val="宋体"/>
        <family val="0"/>
      </rPr>
      <t>小型水库移民扶助基金债务发行费用支出</t>
    </r>
  </si>
  <si>
    <r>
      <rPr>
        <sz val="11"/>
        <rFont val="Times New Roman"/>
        <family val="1"/>
      </rPr>
      <t xml:space="preserve">      </t>
    </r>
    <r>
      <rPr>
        <sz val="11"/>
        <rFont val="宋体"/>
        <family val="0"/>
      </rPr>
      <t>国家重大水利工程建设基金债务发行费用支出</t>
    </r>
  </si>
  <si>
    <r>
      <rPr>
        <sz val="11"/>
        <rFont val="Times New Roman"/>
        <family val="1"/>
      </rPr>
      <t xml:space="preserve">      </t>
    </r>
    <r>
      <rPr>
        <sz val="11"/>
        <rFont val="宋体"/>
        <family val="0"/>
      </rPr>
      <t>车辆通行费债务发行费用支出</t>
    </r>
  </si>
  <si>
    <r>
      <rPr>
        <sz val="11"/>
        <rFont val="Times New Roman"/>
        <family val="1"/>
      </rPr>
      <t xml:space="preserve">      </t>
    </r>
    <r>
      <rPr>
        <sz val="11"/>
        <rFont val="宋体"/>
        <family val="0"/>
      </rPr>
      <t>污水处理费债务发行费用支出</t>
    </r>
  </si>
  <si>
    <r>
      <rPr>
        <sz val="11"/>
        <rFont val="Times New Roman"/>
        <family val="1"/>
      </rPr>
      <t xml:space="preserve">      </t>
    </r>
    <r>
      <rPr>
        <sz val="11"/>
        <rFont val="宋体"/>
        <family val="0"/>
      </rPr>
      <t>土地储备专项债券发行费用支出</t>
    </r>
  </si>
  <si>
    <r>
      <rPr>
        <sz val="11"/>
        <rFont val="Times New Roman"/>
        <family val="1"/>
      </rPr>
      <t xml:space="preserve">      </t>
    </r>
    <r>
      <rPr>
        <sz val="11"/>
        <rFont val="宋体"/>
        <family val="0"/>
      </rPr>
      <t>政府收费公路专项债券发行费用支出</t>
    </r>
  </si>
  <si>
    <r>
      <rPr>
        <sz val="11"/>
        <rFont val="Times New Roman"/>
        <family val="1"/>
      </rPr>
      <t xml:space="preserve">      </t>
    </r>
    <r>
      <rPr>
        <sz val="11"/>
        <rFont val="宋体"/>
        <family val="0"/>
      </rPr>
      <t>棚户区改造专项债券发行费用支出</t>
    </r>
  </si>
  <si>
    <r>
      <rPr>
        <sz val="11"/>
        <rFont val="Times New Roman"/>
        <family val="1"/>
      </rPr>
      <t xml:space="preserve">      </t>
    </r>
    <r>
      <rPr>
        <sz val="11"/>
        <rFont val="宋体"/>
        <family val="0"/>
      </rPr>
      <t>其他地方自行试点项目收益专项债务发行费用支出</t>
    </r>
  </si>
  <si>
    <r>
      <rPr>
        <sz val="11"/>
        <rFont val="Times New Roman"/>
        <family val="1"/>
      </rPr>
      <t xml:space="preserve">      </t>
    </r>
    <r>
      <rPr>
        <sz val="11"/>
        <rFont val="宋体"/>
        <family val="0"/>
      </rPr>
      <t>其他政府性基金债务发行费用支出</t>
    </r>
  </si>
  <si>
    <r>
      <rPr>
        <b/>
        <sz val="11"/>
        <rFont val="宋体"/>
        <family val="0"/>
      </rPr>
      <t>支出合计</t>
    </r>
  </si>
  <si>
    <r>
      <rPr>
        <b/>
        <sz val="11"/>
        <rFont val="宋体"/>
        <family val="0"/>
      </rPr>
      <t>转移性支出</t>
    </r>
  </si>
  <si>
    <r>
      <rPr>
        <sz val="11"/>
        <rFont val="Times New Roman"/>
        <family val="1"/>
      </rPr>
      <t xml:space="preserve">  </t>
    </r>
    <r>
      <rPr>
        <sz val="11"/>
        <rFont val="宋体"/>
        <family val="0"/>
      </rPr>
      <t>政府性基金转移支付</t>
    </r>
  </si>
  <si>
    <r>
      <rPr>
        <sz val="11"/>
        <rFont val="Times New Roman"/>
        <family val="1"/>
      </rPr>
      <t xml:space="preserve">    </t>
    </r>
    <r>
      <rPr>
        <sz val="11"/>
        <rFont val="宋体"/>
        <family val="0"/>
      </rPr>
      <t>政府性基金补助支出</t>
    </r>
  </si>
  <si>
    <r>
      <rPr>
        <sz val="11"/>
        <rFont val="Times New Roman"/>
        <family val="1"/>
      </rPr>
      <t xml:space="preserve">    </t>
    </r>
    <r>
      <rPr>
        <sz val="11"/>
        <rFont val="宋体"/>
        <family val="0"/>
      </rPr>
      <t>政府性基金上解支出</t>
    </r>
  </si>
  <si>
    <r>
      <rPr>
        <sz val="11"/>
        <rFont val="Times New Roman"/>
        <family val="1"/>
      </rPr>
      <t xml:space="preserve"> </t>
    </r>
    <r>
      <rPr>
        <sz val="11"/>
        <rFont val="宋体"/>
        <family val="0"/>
      </rPr>
      <t>调出资金</t>
    </r>
  </si>
  <si>
    <r>
      <rPr>
        <sz val="11"/>
        <rFont val="Times New Roman"/>
        <family val="1"/>
      </rPr>
      <t xml:space="preserve"> </t>
    </r>
    <r>
      <rPr>
        <sz val="11"/>
        <rFont val="宋体"/>
        <family val="0"/>
      </rPr>
      <t>年终结余</t>
    </r>
  </si>
  <si>
    <r>
      <rPr>
        <sz val="11"/>
        <rFont val="Times New Roman"/>
        <family val="1"/>
      </rPr>
      <t xml:space="preserve"> </t>
    </r>
    <r>
      <rPr>
        <sz val="11"/>
        <rFont val="宋体"/>
        <family val="0"/>
      </rPr>
      <t>地方政府专项债务还本支出</t>
    </r>
  </si>
  <si>
    <r>
      <rPr>
        <sz val="11"/>
        <rFont val="Times New Roman"/>
        <family val="1"/>
      </rPr>
      <t xml:space="preserve"> </t>
    </r>
    <r>
      <rPr>
        <sz val="11"/>
        <rFont val="宋体"/>
        <family val="0"/>
      </rPr>
      <t>地方政府专项债务转贷支出</t>
    </r>
  </si>
  <si>
    <r>
      <rPr>
        <b/>
        <sz val="11"/>
        <rFont val="宋体"/>
        <family val="0"/>
      </rPr>
      <t>支出总计</t>
    </r>
  </si>
  <si>
    <t>附件十:</t>
  </si>
  <si>
    <t>北塔区2020年本级政府性基金支出预算表</t>
  </si>
  <si>
    <t>附件十一:</t>
  </si>
  <si>
    <t>北塔区2020年政府性基金转移支付表(上级补助收入)</t>
  </si>
  <si>
    <r>
      <rPr>
        <sz val="11"/>
        <rFont val="黑体"/>
        <family val="3"/>
      </rPr>
      <t>项目</t>
    </r>
  </si>
  <si>
    <r>
      <rPr>
        <sz val="11"/>
        <rFont val="黑体"/>
        <family val="3"/>
      </rPr>
      <t>转移支付收入安排</t>
    </r>
  </si>
  <si>
    <r>
      <rPr>
        <sz val="11"/>
        <rFont val="Times New Roman"/>
        <family val="1"/>
      </rPr>
      <t xml:space="preserve">    </t>
    </r>
    <r>
      <rPr>
        <sz val="11"/>
        <rFont val="宋体"/>
        <family val="0"/>
      </rPr>
      <t>污水处理费安排的支出</t>
    </r>
  </si>
  <si>
    <r>
      <rPr>
        <sz val="11"/>
        <rFont val="Times New Roman"/>
        <family val="1"/>
      </rPr>
      <t xml:space="preserve">    </t>
    </r>
    <r>
      <rPr>
        <sz val="11"/>
        <rFont val="宋体"/>
        <family val="0"/>
      </rPr>
      <t>大中型水库库区基金对应专项债务收入安排的支出</t>
    </r>
  </si>
  <si>
    <r>
      <rPr>
        <sz val="11"/>
        <rFont val="Times New Roman"/>
        <family val="1"/>
      </rPr>
      <t xml:space="preserve">    </t>
    </r>
    <r>
      <rPr>
        <sz val="11"/>
        <rFont val="宋体"/>
        <family val="0"/>
      </rPr>
      <t>国家重大水利工程建设基金对应专项债务收入安排的支出</t>
    </r>
  </si>
  <si>
    <r>
      <rPr>
        <b/>
        <sz val="11"/>
        <rFont val="宋体"/>
        <family val="0"/>
      </rPr>
      <t>支出总计</t>
    </r>
  </si>
  <si>
    <t>附件十二:</t>
  </si>
  <si>
    <t>北塔区2020年社会保险基金收入预算表</t>
  </si>
  <si>
    <t>项        目</t>
  </si>
  <si>
    <t xml:space="preserve">企业职工基本
养老保险基金
</t>
  </si>
  <si>
    <t>城乡居民基本
养老保险基金</t>
  </si>
  <si>
    <t>机关事业单位基本养老保险基金</t>
  </si>
  <si>
    <t>职工基本医疗保险(含生育保险)基金</t>
  </si>
  <si>
    <t>城乡居民基本
医疗保险基金</t>
  </si>
  <si>
    <t>工伤保险基金</t>
  </si>
  <si>
    <t>失业保险基金</t>
  </si>
  <si>
    <t>一、收入</t>
  </si>
  <si>
    <t xml:space="preserve">    其中:1.社会保险费收入</t>
  </si>
  <si>
    <t xml:space="preserve">         2.利息收入</t>
  </si>
  <si>
    <t xml:space="preserve">         3.财政补贴收入</t>
  </si>
  <si>
    <t xml:space="preserve">         4.委托投资收益</t>
  </si>
  <si>
    <t xml:space="preserve">         5.其他收入</t>
  </si>
  <si>
    <t xml:space="preserve">         6.转移收入</t>
  </si>
  <si>
    <t xml:space="preserve">         7.中央调剂资金收入（省级专用）</t>
  </si>
  <si>
    <t xml:space="preserve">         8.中央调剂基金收入（中央专用)</t>
  </si>
  <si>
    <t>附件十三:</t>
  </si>
  <si>
    <t>北塔区2020年社会保险基金支出预算表</t>
  </si>
  <si>
    <t xml:space="preserve">企业职工基本养老保险基金
</t>
  </si>
  <si>
    <t>城乡居民基本养老保险基金</t>
  </si>
  <si>
    <t>职工基本医疗保险基金</t>
  </si>
  <si>
    <t>城乡居民基本医疗保险基金</t>
  </si>
  <si>
    <t>二、支出</t>
  </si>
  <si>
    <t xml:space="preserve">    其中:1.社会保险待遇支出</t>
  </si>
  <si>
    <t xml:space="preserve">         2.其他支出</t>
  </si>
  <si>
    <t xml:space="preserve">         3.转移支出</t>
  </si>
  <si>
    <t xml:space="preserve">         4.中央调剂基金支出（中央专用）</t>
  </si>
  <si>
    <t xml:space="preserve">         5.中央调剂资金支出（省级专用）</t>
  </si>
  <si>
    <t>三、本年收支结余</t>
  </si>
  <si>
    <t>四、年末滚存结余</t>
  </si>
  <si>
    <t>附件十四:</t>
  </si>
  <si>
    <t>2020年北塔区国有资本经营预算收支总表</t>
  </si>
  <si>
    <r>
      <rPr>
        <sz val="14"/>
        <rFont val="宋体"/>
        <family val="0"/>
      </rPr>
      <t>收</t>
    </r>
    <r>
      <rPr>
        <sz val="14"/>
        <rFont val="Times New Roman"/>
        <family val="1"/>
      </rPr>
      <t xml:space="preserve">          </t>
    </r>
    <r>
      <rPr>
        <sz val="14"/>
        <rFont val="宋体"/>
        <family val="0"/>
      </rPr>
      <t>入</t>
    </r>
  </si>
  <si>
    <r>
      <rPr>
        <sz val="14"/>
        <rFont val="宋体"/>
        <family val="0"/>
      </rPr>
      <t>支</t>
    </r>
    <r>
      <rPr>
        <sz val="14"/>
        <rFont val="Times New Roman"/>
        <family val="1"/>
      </rPr>
      <t xml:space="preserve">          </t>
    </r>
    <r>
      <rPr>
        <sz val="14"/>
        <rFont val="宋体"/>
        <family val="0"/>
      </rPr>
      <t>出</t>
    </r>
  </si>
  <si>
    <r>
      <rPr>
        <sz val="14"/>
        <rFont val="宋体"/>
        <family val="0"/>
      </rPr>
      <t>项</t>
    </r>
    <r>
      <rPr>
        <sz val="14"/>
        <rFont val="Times New Roman"/>
        <family val="1"/>
      </rPr>
      <t xml:space="preserve">        </t>
    </r>
    <r>
      <rPr>
        <sz val="14"/>
        <rFont val="宋体"/>
        <family val="0"/>
      </rPr>
      <t>目</t>
    </r>
  </si>
  <si>
    <t>2018年
执行数</t>
  </si>
  <si>
    <t>2019年
预算数</t>
  </si>
  <si>
    <t>一、利润收入</t>
  </si>
  <si>
    <t>一、解决历史遗留问题及改革成本支出</t>
  </si>
  <si>
    <t>二、股利、股息收入</t>
  </si>
  <si>
    <t>二、国有企业资本金注入</t>
  </si>
  <si>
    <t>三、产权转让收入</t>
  </si>
  <si>
    <t>三、国有企业政策性补贴</t>
  </si>
  <si>
    <t>四、清算收入</t>
  </si>
  <si>
    <t>四、金融国有资本经营预算支出</t>
  </si>
  <si>
    <t>五、其他国有资本经营预算收入</t>
  </si>
  <si>
    <t>五、其他国有资本经营预算支出</t>
  </si>
  <si>
    <t>收 入 合 计</t>
  </si>
  <si>
    <t>支 出 合 计</t>
  </si>
  <si>
    <t>国有资本经营预算转移支付收入</t>
  </si>
  <si>
    <t>国有资本经营预算转移支付支出</t>
  </si>
  <si>
    <t>上年结转</t>
  </si>
  <si>
    <t>国有资本经营预算调出资金</t>
  </si>
  <si>
    <t>结转下年</t>
  </si>
  <si>
    <t>收 入 总 计</t>
  </si>
  <si>
    <t>支 出 总 计</t>
  </si>
  <si>
    <t>注:本表无数据。</t>
  </si>
  <si>
    <t>附件十五:</t>
  </si>
  <si>
    <t>北塔区2020年国有资本经营收入预算表</t>
  </si>
  <si>
    <r>
      <rPr>
        <sz val="10"/>
        <rFont val="宋体"/>
        <family val="0"/>
      </rPr>
      <t>收</t>
    </r>
    <r>
      <rPr>
        <sz val="10"/>
        <rFont val="Times New Roman"/>
        <family val="1"/>
      </rPr>
      <t xml:space="preserve">  </t>
    </r>
    <r>
      <rPr>
        <sz val="10"/>
        <rFont val="宋体"/>
        <family val="0"/>
      </rPr>
      <t>入</t>
    </r>
  </si>
  <si>
    <r>
      <rPr>
        <sz val="10"/>
        <rFont val="宋体"/>
        <family val="0"/>
      </rPr>
      <t>金额</t>
    </r>
  </si>
  <si>
    <r>
      <t xml:space="preserve">         </t>
    </r>
    <r>
      <rPr>
        <sz val="10"/>
        <rFont val="宋体"/>
        <family val="0"/>
      </rPr>
      <t>有色冶金采掘企业利润收入</t>
    </r>
  </si>
  <si>
    <t xml:space="preserve">    投资服务企业利润收入</t>
  </si>
  <si>
    <t>二、股利、利息收入</t>
  </si>
  <si>
    <t xml:space="preserve">    金融企业股利、股息收入</t>
  </si>
  <si>
    <r>
      <rPr>
        <sz val="10"/>
        <rFont val="宋体"/>
        <family val="0"/>
      </rPr>
      <t>本年收入合计</t>
    </r>
  </si>
  <si>
    <r>
      <rPr>
        <b/>
        <sz val="10"/>
        <rFont val="宋体"/>
        <family val="0"/>
      </rPr>
      <t>收入总计</t>
    </r>
  </si>
  <si>
    <t>附件十六:</t>
  </si>
  <si>
    <t>北塔区2020年国有资本经营支出预算表</t>
  </si>
  <si>
    <r>
      <rPr>
        <sz val="10"/>
        <rFont val="宋体"/>
        <family val="0"/>
      </rPr>
      <t>单位：万元</t>
    </r>
  </si>
  <si>
    <r>
      <rPr>
        <sz val="10"/>
        <rFont val="宋体"/>
        <family val="0"/>
      </rPr>
      <t>支</t>
    </r>
    <r>
      <rPr>
        <sz val="10"/>
        <rFont val="Times New Roman"/>
        <family val="1"/>
      </rPr>
      <t xml:space="preserve">  </t>
    </r>
    <r>
      <rPr>
        <sz val="10"/>
        <rFont val="宋体"/>
        <family val="0"/>
      </rPr>
      <t>出</t>
    </r>
  </si>
  <si>
    <t xml:space="preserve">     公益性设施投资支出</t>
  </si>
  <si>
    <t xml:space="preserve">     支持科技进步支出</t>
  </si>
  <si>
    <r>
      <rPr>
        <sz val="10"/>
        <rFont val="宋体"/>
        <family val="0"/>
      </rPr>
      <t>本年支出合计</t>
    </r>
  </si>
  <si>
    <r>
      <t xml:space="preserve">    </t>
    </r>
    <r>
      <rPr>
        <sz val="10"/>
        <rFont val="宋体"/>
        <family val="0"/>
      </rPr>
      <t>调出资金</t>
    </r>
  </si>
  <si>
    <r>
      <rPr>
        <b/>
        <sz val="10"/>
        <rFont val="宋体"/>
        <family val="0"/>
      </rPr>
      <t>支出总计</t>
    </r>
  </si>
  <si>
    <t>附件十七:</t>
  </si>
  <si>
    <r>
      <t>2020</t>
    </r>
    <r>
      <rPr>
        <b/>
        <sz val="18"/>
        <color indexed="8"/>
        <rFont val="宋体"/>
        <family val="0"/>
      </rPr>
      <t>年政府一般债务限额和余额情况表</t>
    </r>
  </si>
  <si>
    <t>限额</t>
  </si>
  <si>
    <t>余额</t>
  </si>
  <si>
    <t>北塔区</t>
  </si>
  <si>
    <t>附件十八:</t>
  </si>
  <si>
    <r>
      <t>2020</t>
    </r>
    <r>
      <rPr>
        <b/>
        <sz val="18"/>
        <color indexed="8"/>
        <rFont val="宋体"/>
        <family val="0"/>
      </rPr>
      <t>年政府专项债务限额和余额情况表</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</si>
</sst>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_ "/>
    <numFmt numFmtId="179" formatCode="#,##0.00_ ;\-#,##0.00;;"/>
    <numFmt numFmtId="180" formatCode="0.0_ "/>
    <numFmt numFmtId="181" formatCode="0.00_ "/>
  </numFmts>
  <fonts count="65">
    <font>
      <sz val="12"/>
      <name val="宋体"/>
      <family val="0"/>
    </font>
    <font>
      <sz val="11"/>
      <color indexed="8"/>
      <name val="Times New Roman"/>
      <family val="1"/>
    </font>
    <font>
      <sz val="11"/>
      <color indexed="8"/>
      <name val="宋体"/>
      <family val="0"/>
    </font>
    <font>
      <b/>
      <sz val="18"/>
      <color indexed="8"/>
      <name val="Times New Roman"/>
      <family val="1"/>
    </font>
    <font>
      <sz val="10"/>
      <color indexed="8"/>
      <name val="宋体"/>
      <family val="0"/>
    </font>
    <font>
      <sz val="10"/>
      <color indexed="8"/>
      <name val="Times New Roman"/>
      <family val="1"/>
    </font>
    <font>
      <b/>
      <sz val="18"/>
      <name val="宋体"/>
      <family val="0"/>
    </font>
    <font>
      <sz val="12"/>
      <name val="Times New Roman"/>
      <family val="1"/>
    </font>
    <font>
      <sz val="10"/>
      <name val="Times New Roman"/>
      <family val="1"/>
    </font>
    <font>
      <sz val="10"/>
      <name val="宋体"/>
      <family val="0"/>
    </font>
    <font>
      <b/>
      <sz val="10"/>
      <name val="Times New Roman"/>
      <family val="1"/>
    </font>
    <font>
      <b/>
      <sz val="18"/>
      <name val="Times New Roman"/>
      <family val="1"/>
    </font>
    <font>
      <sz val="12"/>
      <color indexed="8"/>
      <name val="Arial Narrow"/>
      <family val="2"/>
    </font>
    <font>
      <sz val="20"/>
      <name val="黑体"/>
      <family val="3"/>
    </font>
    <font>
      <sz val="14"/>
      <name val="宋体"/>
      <family val="0"/>
    </font>
    <font>
      <b/>
      <sz val="14"/>
      <name val="宋体"/>
      <family val="0"/>
    </font>
    <font>
      <sz val="22"/>
      <color indexed="8"/>
      <name val="宋体"/>
      <family val="0"/>
    </font>
    <font>
      <sz val="12"/>
      <color indexed="8"/>
      <name val="宋体"/>
      <family val="0"/>
    </font>
    <font>
      <sz val="12"/>
      <name val="黑体"/>
      <family val="3"/>
    </font>
    <font>
      <sz val="11"/>
      <name val="宋体"/>
      <family val="0"/>
    </font>
    <font>
      <sz val="18"/>
      <name val="方正小标宋_GBK"/>
      <family val="0"/>
    </font>
    <font>
      <sz val="11"/>
      <name val="Times New Roman"/>
      <family val="1"/>
    </font>
    <font>
      <b/>
      <sz val="11"/>
      <name val="Times New Roman"/>
      <family val="1"/>
    </font>
    <font>
      <b/>
      <sz val="20"/>
      <name val="宋体"/>
      <family val="0"/>
    </font>
    <font>
      <sz val="11"/>
      <name val="黑体"/>
      <family val="3"/>
    </font>
    <font>
      <b/>
      <sz val="24"/>
      <name val="宋体"/>
      <family val="0"/>
    </font>
    <font>
      <sz val="9"/>
      <name val="宋体"/>
      <family val="0"/>
    </font>
    <font>
      <b/>
      <sz val="10"/>
      <name val="宋体"/>
      <family val="0"/>
    </font>
    <font>
      <b/>
      <sz val="12"/>
      <name val="宋体"/>
      <family val="0"/>
    </font>
    <font>
      <sz val="16"/>
      <name val="宋体"/>
      <family val="0"/>
    </font>
    <font>
      <b/>
      <sz val="10"/>
      <color indexed="8"/>
      <name val="宋体"/>
      <family val="0"/>
    </font>
    <font>
      <sz val="20"/>
      <name val="方正小标宋简体"/>
      <family val="0"/>
    </font>
    <font>
      <sz val="10.5"/>
      <color indexed="8"/>
      <name val="黑体"/>
      <family val="3"/>
    </font>
    <font>
      <b/>
      <sz val="10.5"/>
      <color indexed="8"/>
      <name val="宋体"/>
      <family val="0"/>
    </font>
    <font>
      <sz val="10.5"/>
      <color indexed="8"/>
      <name val="宋体"/>
      <family val="0"/>
    </font>
    <font>
      <b/>
      <sz val="11"/>
      <color indexed="52"/>
      <name val="宋体"/>
      <family val="0"/>
    </font>
    <font>
      <sz val="11"/>
      <color indexed="10"/>
      <name val="宋体"/>
      <family val="0"/>
    </font>
    <font>
      <b/>
      <sz val="11"/>
      <color indexed="9"/>
      <name val="宋体"/>
      <family val="0"/>
    </font>
    <font>
      <b/>
      <sz val="11"/>
      <color indexed="63"/>
      <name val="宋体"/>
      <family val="0"/>
    </font>
    <font>
      <b/>
      <sz val="13"/>
      <color indexed="56"/>
      <name val="宋体"/>
      <family val="0"/>
    </font>
    <font>
      <sz val="11"/>
      <color indexed="9"/>
      <name val="宋体"/>
      <family val="0"/>
    </font>
    <font>
      <b/>
      <sz val="15"/>
      <color indexed="56"/>
      <name val="宋体"/>
      <family val="0"/>
    </font>
    <font>
      <sz val="11"/>
      <color indexed="60"/>
      <name val="宋体"/>
      <family val="0"/>
    </font>
    <font>
      <b/>
      <sz val="11"/>
      <color indexed="8"/>
      <name val="宋体"/>
      <family val="0"/>
    </font>
    <font>
      <b/>
      <sz val="18"/>
      <color indexed="56"/>
      <name val="宋体"/>
      <family val="0"/>
    </font>
    <font>
      <b/>
      <sz val="11"/>
      <color indexed="56"/>
      <name val="宋体"/>
      <family val="0"/>
    </font>
    <font>
      <u val="single"/>
      <sz val="11"/>
      <color indexed="12"/>
      <name val="宋体"/>
      <family val="0"/>
    </font>
    <font>
      <sz val="11"/>
      <color indexed="62"/>
      <name val="宋体"/>
      <family val="0"/>
    </font>
    <font>
      <i/>
      <sz val="11"/>
      <color indexed="23"/>
      <name val="宋体"/>
      <family val="0"/>
    </font>
    <font>
      <sz val="11"/>
      <color indexed="20"/>
      <name val="宋体"/>
      <family val="0"/>
    </font>
    <font>
      <u val="single"/>
      <sz val="11"/>
      <color indexed="20"/>
      <name val="宋体"/>
      <family val="0"/>
    </font>
    <font>
      <sz val="11"/>
      <color indexed="52"/>
      <name val="宋体"/>
      <family val="0"/>
    </font>
    <font>
      <sz val="11"/>
      <color indexed="17"/>
      <name val="宋体"/>
      <family val="0"/>
    </font>
    <font>
      <sz val="10"/>
      <name val="Arial"/>
      <family val="2"/>
    </font>
    <font>
      <b/>
      <sz val="18"/>
      <color indexed="8"/>
      <name val="宋体"/>
      <family val="0"/>
    </font>
    <font>
      <sz val="14"/>
      <name val="Times New Roman"/>
      <family val="1"/>
    </font>
    <font>
      <b/>
      <sz val="11"/>
      <name val="宋体"/>
      <family val="0"/>
    </font>
    <font>
      <u val="single"/>
      <sz val="11"/>
      <color rgb="FF0000FF"/>
      <name val="Calibri"/>
      <family val="0"/>
    </font>
    <font>
      <u val="single"/>
      <sz val="11"/>
      <color rgb="FF800080"/>
      <name val="Calibri"/>
      <family val="0"/>
    </font>
    <font>
      <sz val="11"/>
      <color theme="1"/>
      <name val="Calibri"/>
      <family val="0"/>
    </font>
    <font>
      <b/>
      <sz val="18"/>
      <color rgb="FF000000"/>
      <name val="Times New Roman"/>
      <family val="1"/>
    </font>
    <font>
      <sz val="16"/>
      <name val="Calibri"/>
      <family val="0"/>
    </font>
    <font>
      <sz val="10.5"/>
      <color rgb="FF000000"/>
      <name val="黑体"/>
      <family val="3"/>
    </font>
    <font>
      <b/>
      <sz val="10.5"/>
      <color rgb="FF000000"/>
      <name val="宋体"/>
      <family val="0"/>
    </font>
    <font>
      <sz val="10.5"/>
      <color rgb="FF000000"/>
      <name val="宋体"/>
      <family val="0"/>
    </font>
  </fonts>
  <fills count="27">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7"/>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
      <patternFill patternType="solid">
        <fgColor theme="4" tint="0.7999500036239624"/>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top style="thin"/>
      <bottom/>
    </border>
    <border>
      <left>
        <color indexed="63"/>
      </left>
      <right>
        <color indexed="63"/>
      </right>
      <top>
        <color indexed="63"/>
      </top>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bottom style="thin">
        <color indexed="8"/>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color indexed="8"/>
      </left>
      <right style="thin">
        <color indexed="8"/>
      </right>
      <top style="thin">
        <color indexed="8"/>
      </top>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47"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5" borderId="0" applyNumberFormat="0" applyBorder="0" applyAlignment="0" applyProtection="0"/>
    <xf numFmtId="0" fontId="35" fillId="6" borderId="1" applyNumberFormat="0" applyAlignment="0" applyProtection="0"/>
    <xf numFmtId="0" fontId="49" fillId="7" borderId="0" applyNumberFormat="0" applyBorder="0" applyAlignment="0" applyProtection="0"/>
    <xf numFmtId="43" fontId="0" fillId="0" borderId="0" applyFont="0" applyFill="0" applyBorder="0" applyAlignment="0" applyProtection="0"/>
    <xf numFmtId="0" fontId="40" fillId="5" borderId="0" applyNumberFormat="0" applyBorder="0" applyAlignment="0" applyProtection="0"/>
    <xf numFmtId="0" fontId="57" fillId="0" borderId="0" applyNumberForma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40" fillId="9" borderId="0" applyNumberFormat="0" applyBorder="0" applyAlignment="0" applyProtection="0"/>
    <xf numFmtId="0" fontId="45" fillId="0" borderId="0" applyNumberFormat="0" applyFill="0" applyBorder="0" applyAlignment="0" applyProtection="0"/>
    <xf numFmtId="0" fontId="36" fillId="0" borderId="0" applyNumberFormat="0" applyFill="0" applyBorder="0" applyAlignment="0" applyProtection="0"/>
    <xf numFmtId="0" fontId="44" fillId="0" borderId="0" applyNumberFormat="0" applyFill="0" applyBorder="0" applyAlignment="0" applyProtection="0"/>
    <xf numFmtId="0" fontId="48" fillId="0" borderId="0" applyNumberFormat="0" applyFill="0" applyBorder="0" applyAlignment="0" applyProtection="0"/>
    <xf numFmtId="0" fontId="41" fillId="0" borderId="3" applyNumberFormat="0" applyFill="0" applyAlignment="0" applyProtection="0"/>
    <xf numFmtId="0" fontId="39" fillId="0" borderId="4" applyNumberFormat="0" applyFill="0" applyAlignment="0" applyProtection="0"/>
    <xf numFmtId="0" fontId="40" fillId="10" borderId="0" applyNumberFormat="0" applyBorder="0" applyAlignment="0" applyProtection="0"/>
    <xf numFmtId="0" fontId="45" fillId="0" borderId="5" applyNumberFormat="0" applyFill="0" applyAlignment="0" applyProtection="0"/>
    <xf numFmtId="0" fontId="40" fillId="11" borderId="0" applyNumberFormat="0" applyBorder="0" applyAlignment="0" applyProtection="0"/>
    <xf numFmtId="0" fontId="38" fillId="6" borderId="6" applyNumberFormat="0" applyAlignment="0" applyProtection="0"/>
    <xf numFmtId="0" fontId="35" fillId="6" borderId="1" applyNumberFormat="0" applyAlignment="0" applyProtection="0"/>
    <xf numFmtId="0" fontId="2" fillId="12" borderId="0" applyNumberFormat="0" applyBorder="0" applyAlignment="0" applyProtection="0"/>
    <xf numFmtId="0" fontId="37" fillId="13" borderId="7" applyNumberFormat="0" applyAlignment="0" applyProtection="0"/>
    <xf numFmtId="0" fontId="2" fillId="14" borderId="0" applyNumberFormat="0" applyBorder="0" applyAlignment="0" applyProtection="0"/>
    <xf numFmtId="0" fontId="2" fillId="4" borderId="0" applyNumberFormat="0" applyBorder="0" applyAlignment="0" applyProtection="0"/>
    <xf numFmtId="0" fontId="40" fillId="15" borderId="0" applyNumberFormat="0" applyBorder="0" applyAlignment="0" applyProtection="0"/>
    <xf numFmtId="0" fontId="51" fillId="0" borderId="8" applyNumberFormat="0" applyFill="0" applyAlignment="0" applyProtection="0"/>
    <xf numFmtId="0" fontId="2" fillId="16" borderId="0" applyNumberFormat="0" applyBorder="0" applyAlignment="0" applyProtection="0"/>
    <xf numFmtId="0" fontId="2" fillId="7" borderId="0" applyNumberFormat="0" applyBorder="0" applyAlignment="0" applyProtection="0"/>
    <xf numFmtId="0" fontId="43" fillId="0" borderId="9" applyNumberFormat="0" applyFill="0" applyAlignment="0" applyProtection="0"/>
    <xf numFmtId="0" fontId="52" fillId="3" borderId="0" applyNumberFormat="0" applyBorder="0" applyAlignment="0" applyProtection="0"/>
    <xf numFmtId="0" fontId="2" fillId="9" borderId="0" applyNumberFormat="0" applyBorder="0" applyAlignment="0" applyProtection="0"/>
    <xf numFmtId="0" fontId="42" fillId="17"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40" fillId="18"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16" borderId="0" applyNumberFormat="0" applyBorder="0" applyAlignment="0" applyProtection="0"/>
    <xf numFmtId="0" fontId="2" fillId="7" borderId="0" applyNumberFormat="0" applyBorder="0" applyAlignment="0" applyProtection="0"/>
    <xf numFmtId="0" fontId="38" fillId="6" borderId="6" applyNumberFormat="0" applyAlignment="0" applyProtection="0"/>
    <xf numFmtId="0" fontId="2" fillId="9" borderId="0" applyNumberFormat="0" applyBorder="0" applyAlignment="0" applyProtection="0"/>
    <xf numFmtId="0" fontId="40" fillId="19" borderId="0" applyNumberFormat="0" applyBorder="0" applyAlignment="0" applyProtection="0"/>
    <xf numFmtId="0" fontId="40" fillId="11" borderId="0" applyNumberFormat="0" applyBorder="0" applyAlignment="0" applyProtection="0"/>
    <xf numFmtId="0" fontId="2" fillId="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20" borderId="0" applyNumberFormat="0" applyBorder="0" applyAlignment="0" applyProtection="0"/>
    <xf numFmtId="0" fontId="2" fillId="16"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2" fillId="22" borderId="0" applyNumberFormat="0" applyBorder="0" applyAlignment="0" applyProtection="0"/>
    <xf numFmtId="0" fontId="42" fillId="17" borderId="0" applyNumberFormat="0" applyBorder="0" applyAlignment="0" applyProtection="0"/>
    <xf numFmtId="0" fontId="40" fillId="23"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0" fillId="0" borderId="0">
      <alignment vertical="center"/>
      <protection/>
    </xf>
    <xf numFmtId="0" fontId="2" fillId="14" borderId="0" applyNumberFormat="0" applyBorder="0" applyAlignment="0" applyProtection="0"/>
    <xf numFmtId="0" fontId="0" fillId="0" borderId="0">
      <alignment vertical="center"/>
      <protection/>
    </xf>
    <xf numFmtId="0" fontId="2" fillId="14"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6"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10" borderId="0" applyNumberFormat="0" applyBorder="0" applyAlignment="0" applyProtection="0"/>
    <xf numFmtId="0" fontId="0" fillId="0" borderId="0">
      <alignment vertical="center"/>
      <protection/>
    </xf>
    <xf numFmtId="0" fontId="40" fillId="9"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41" fillId="0" borderId="3" applyNumberFormat="0" applyFill="0" applyAlignment="0" applyProtection="0"/>
    <xf numFmtId="0" fontId="39"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9" fillId="7"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protection/>
    </xf>
    <xf numFmtId="0" fontId="7" fillId="0" borderId="0">
      <alignment/>
      <protection/>
    </xf>
    <xf numFmtId="0" fontId="0" fillId="0" borderId="0">
      <alignment vertical="center"/>
      <protection/>
    </xf>
    <xf numFmtId="0" fontId="0" fillId="0" borderId="0">
      <alignment/>
      <protection/>
    </xf>
    <xf numFmtId="0" fontId="9" fillId="0" borderId="0">
      <alignment/>
      <protection/>
    </xf>
    <xf numFmtId="0" fontId="53" fillId="0" borderId="0">
      <alignment/>
      <protection/>
    </xf>
    <xf numFmtId="0" fontId="52" fillId="3" borderId="0" applyNumberFormat="0" applyBorder="0" applyAlignment="0" applyProtection="0"/>
    <xf numFmtId="0" fontId="43" fillId="0" borderId="9" applyNumberFormat="0" applyFill="0" applyAlignment="0" applyProtection="0"/>
    <xf numFmtId="0" fontId="37" fillId="13" borderId="7" applyNumberFormat="0" applyAlignment="0" applyProtection="0"/>
    <xf numFmtId="0" fontId="48" fillId="0" borderId="0" applyNumberFormat="0" applyFill="0" applyBorder="0" applyAlignment="0" applyProtection="0"/>
    <xf numFmtId="0" fontId="36" fillId="0" borderId="0" applyNumberFormat="0" applyFill="0" applyBorder="0" applyAlignment="0" applyProtection="0"/>
    <xf numFmtId="0" fontId="51" fillId="0" borderId="8" applyNumberFormat="0" applyFill="0" applyAlignment="0" applyProtection="0"/>
    <xf numFmtId="0" fontId="40" fillId="18" borderId="0" applyNumberFormat="0" applyBorder="0" applyAlignment="0" applyProtection="0"/>
    <xf numFmtId="0" fontId="40" fillId="15" borderId="0" applyNumberFormat="0" applyBorder="0" applyAlignment="0" applyProtection="0"/>
    <xf numFmtId="0" fontId="40" fillId="19" borderId="0" applyNumberFormat="0" applyBorder="0" applyAlignment="0" applyProtection="0"/>
    <xf numFmtId="0" fontId="40" fillId="11"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7" fillId="4" borderId="1" applyNumberFormat="0" applyAlignment="0" applyProtection="0"/>
    <xf numFmtId="0" fontId="2" fillId="8" borderId="2" applyNumberFormat="0" applyFont="0" applyAlignment="0" applyProtection="0"/>
    <xf numFmtId="0" fontId="2" fillId="8" borderId="2" applyNumberFormat="0" applyFont="0" applyAlignment="0" applyProtection="0"/>
    <xf numFmtId="0" fontId="59" fillId="0" borderId="0">
      <alignment/>
      <protection/>
    </xf>
  </cellStyleXfs>
  <cellXfs count="181">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60"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right" vertical="center"/>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1" fillId="0" borderId="10" xfId="0" applyFont="1" applyFill="1" applyBorder="1" applyAlignment="1">
      <alignment horizontal="center" vertical="center"/>
    </xf>
    <xf numFmtId="0" fontId="4" fillId="0" borderId="11" xfId="0" applyFont="1" applyFill="1" applyBorder="1" applyAlignment="1">
      <alignment horizontal="left" vertical="center"/>
    </xf>
    <xf numFmtId="0" fontId="5" fillId="0" borderId="11" xfId="0" applyFont="1" applyFill="1" applyBorder="1" applyAlignment="1">
      <alignment horizontal="left" vertical="center"/>
    </xf>
    <xf numFmtId="0" fontId="0" fillId="0" borderId="0" xfId="107" applyFill="1">
      <alignment/>
      <protection/>
    </xf>
    <xf numFmtId="0" fontId="0" fillId="0" borderId="0" xfId="107" applyFont="1" applyFill="1">
      <alignment/>
      <protection/>
    </xf>
    <xf numFmtId="0" fontId="6" fillId="0" borderId="0" xfId="124" applyFont="1" applyFill="1" applyBorder="1" applyAlignment="1">
      <alignment horizontal="center" vertical="center"/>
      <protection/>
    </xf>
    <xf numFmtId="0" fontId="7" fillId="0" borderId="0" xfId="124" applyFont="1" applyFill="1" applyBorder="1" applyAlignment="1">
      <alignment horizontal="center" vertical="center"/>
      <protection/>
    </xf>
    <xf numFmtId="0" fontId="8" fillId="0" borderId="0" xfId="124" applyFont="1" applyFill="1" applyBorder="1" applyAlignment="1">
      <alignment horizontal="right" vertical="center"/>
      <protection/>
    </xf>
    <xf numFmtId="0" fontId="8" fillId="0" borderId="10" xfId="124" applyFont="1" applyFill="1" applyBorder="1" applyAlignment="1">
      <alignment horizontal="center" vertical="center"/>
      <protection/>
    </xf>
    <xf numFmtId="0" fontId="9" fillId="0" borderId="10" xfId="124" applyFont="1" applyFill="1" applyBorder="1" applyAlignment="1">
      <alignment horizontal="left" vertical="center"/>
      <protection/>
    </xf>
    <xf numFmtId="176" fontId="8" fillId="0" borderId="10" xfId="124" applyNumberFormat="1" applyFont="1" applyFill="1" applyBorder="1" applyAlignment="1">
      <alignment horizontal="center" vertical="center"/>
      <protection/>
    </xf>
    <xf numFmtId="177" fontId="8" fillId="0" borderId="10" xfId="124" applyNumberFormat="1" applyFont="1" applyFill="1" applyBorder="1" applyAlignment="1">
      <alignment horizontal="center" vertical="center"/>
      <protection/>
    </xf>
    <xf numFmtId="0" fontId="9" fillId="0" borderId="10" xfId="124" applyFont="1" applyFill="1" applyBorder="1" applyAlignment="1">
      <alignment vertical="center"/>
      <protection/>
    </xf>
    <xf numFmtId="0" fontId="8" fillId="0" borderId="10" xfId="124" applyFont="1" applyFill="1" applyBorder="1" applyAlignment="1">
      <alignment vertical="center"/>
      <protection/>
    </xf>
    <xf numFmtId="0" fontId="10" fillId="0" borderId="10" xfId="124" applyFont="1" applyFill="1" applyBorder="1" applyAlignment="1">
      <alignment vertical="center"/>
      <protection/>
    </xf>
    <xf numFmtId="177" fontId="10" fillId="0" borderId="10" xfId="124" applyNumberFormat="1" applyFont="1" applyFill="1" applyBorder="1" applyAlignment="1">
      <alignment horizontal="center" vertical="center"/>
      <protection/>
    </xf>
    <xf numFmtId="0" fontId="9" fillId="0" borderId="11" xfId="117" applyFont="1" applyFill="1" applyBorder="1" applyAlignment="1">
      <alignment vertical="center" wrapText="1"/>
      <protection/>
    </xf>
    <xf numFmtId="31" fontId="0" fillId="0" borderId="0" xfId="107" applyNumberFormat="1" applyFill="1">
      <alignment/>
      <protection/>
    </xf>
    <xf numFmtId="176" fontId="0" fillId="0" borderId="0" xfId="107" applyNumberFormat="1" applyFill="1">
      <alignment/>
      <protection/>
    </xf>
    <xf numFmtId="0" fontId="11" fillId="0" borderId="0" xfId="124" applyFont="1" applyFill="1" applyBorder="1" applyAlignment="1">
      <alignment horizontal="center" vertical="center"/>
      <protection/>
    </xf>
    <xf numFmtId="31" fontId="12" fillId="0" borderId="12" xfId="127" applyNumberFormat="1" applyFont="1" applyFill="1" applyBorder="1" applyAlignment="1" applyProtection="1">
      <alignment horizontal="right" vertical="center"/>
      <protection/>
    </xf>
    <xf numFmtId="176" fontId="8" fillId="0" borderId="10" xfId="124" applyNumberFormat="1" applyFont="1" applyFill="1" applyBorder="1" applyAlignment="1">
      <alignment horizontal="left" vertical="center"/>
      <protection/>
    </xf>
    <xf numFmtId="0" fontId="13" fillId="0" borderId="0" xfId="0" applyFont="1" applyFill="1" applyBorder="1" applyAlignment="1">
      <alignment horizontal="center"/>
    </xf>
    <xf numFmtId="0" fontId="14" fillId="0" borderId="0" xfId="118" applyFont="1" applyFill="1" applyBorder="1" applyAlignment="1">
      <alignment vertical="center"/>
      <protection/>
    </xf>
    <xf numFmtId="0" fontId="14" fillId="0" borderId="0" xfId="118" applyFont="1" applyFill="1" applyBorder="1" applyAlignment="1">
      <alignment horizontal="right" vertical="center"/>
      <protection/>
    </xf>
    <xf numFmtId="0" fontId="14" fillId="0" borderId="10" xfId="118" applyFont="1" applyFill="1" applyBorder="1" applyAlignment="1">
      <alignment horizontal="center" vertical="center"/>
      <protection/>
    </xf>
    <xf numFmtId="0" fontId="14" fillId="0" borderId="10" xfId="118" applyFont="1" applyFill="1" applyBorder="1" applyAlignment="1">
      <alignment horizontal="center" vertical="center" wrapText="1"/>
      <protection/>
    </xf>
    <xf numFmtId="0" fontId="14" fillId="0" borderId="10" xfId="118" applyFont="1" applyFill="1" applyBorder="1" applyAlignment="1">
      <alignment vertical="center"/>
      <protection/>
    </xf>
    <xf numFmtId="0" fontId="14" fillId="0" borderId="10" xfId="118" applyFont="1" applyFill="1" applyBorder="1" applyAlignment="1">
      <alignment vertical="center" wrapText="1"/>
      <protection/>
    </xf>
    <xf numFmtId="0" fontId="14" fillId="0" borderId="10" xfId="118" applyFont="1" applyFill="1" applyBorder="1" applyAlignment="1">
      <alignment horizontal="left" vertical="center"/>
      <protection/>
    </xf>
    <xf numFmtId="0" fontId="14" fillId="0" borderId="10" xfId="118" applyFont="1" applyFill="1" applyBorder="1" applyAlignment="1">
      <alignment/>
      <protection/>
    </xf>
    <xf numFmtId="0" fontId="15" fillId="0" borderId="10" xfId="118" applyFont="1" applyFill="1" applyBorder="1" applyAlignment="1">
      <alignment horizontal="center" vertical="center"/>
      <protection/>
    </xf>
    <xf numFmtId="0" fontId="15" fillId="0" borderId="0" xfId="118" applyFont="1" applyFill="1" applyBorder="1" applyAlignment="1">
      <alignment horizontal="left" vertical="center"/>
      <protection/>
    </xf>
    <xf numFmtId="0" fontId="14" fillId="0" borderId="0" xfId="118" applyFont="1" applyFill="1" applyBorder="1" applyAlignment="1">
      <alignment horizontal="left" vertical="center"/>
      <protection/>
    </xf>
    <xf numFmtId="0" fontId="9" fillId="0" borderId="0" xfId="0" applyFont="1" applyFill="1" applyAlignment="1">
      <alignment/>
    </xf>
    <xf numFmtId="0" fontId="0" fillId="0" borderId="0" xfId="0" applyFont="1" applyFill="1" applyAlignment="1">
      <alignment/>
    </xf>
    <xf numFmtId="178" fontId="0" fillId="0" borderId="0" xfId="0" applyNumberFormat="1" applyFont="1" applyFill="1" applyAlignment="1">
      <alignment horizontal="center"/>
    </xf>
    <xf numFmtId="0" fontId="4" fillId="0" borderId="0" xfId="127" applyNumberFormat="1" applyFont="1" applyFill="1" applyBorder="1" applyAlignment="1" applyProtection="1">
      <alignment vertical="center"/>
      <protection/>
    </xf>
    <xf numFmtId="0" fontId="9" fillId="0" borderId="0" xfId="127" applyNumberFormat="1" applyFont="1" applyFill="1" applyBorder="1" applyAlignment="1" applyProtection="1">
      <alignment/>
      <protection/>
    </xf>
    <xf numFmtId="178" fontId="9" fillId="0" borderId="0" xfId="127" applyNumberFormat="1" applyFont="1" applyFill="1" applyBorder="1" applyAlignment="1" applyProtection="1">
      <alignment horizontal="center"/>
      <protection/>
    </xf>
    <xf numFmtId="0" fontId="16" fillId="0" borderId="0" xfId="127" applyNumberFormat="1" applyFont="1" applyFill="1" applyAlignment="1" applyProtection="1">
      <alignment horizontal="center" vertical="center"/>
      <protection/>
    </xf>
    <xf numFmtId="0" fontId="17" fillId="0" borderId="13" xfId="127" applyNumberFormat="1" applyFont="1" applyFill="1" applyBorder="1" applyAlignment="1" applyProtection="1">
      <alignment vertical="center"/>
      <protection/>
    </xf>
    <xf numFmtId="0" fontId="12" fillId="0" borderId="13" xfId="127" applyNumberFormat="1" applyFont="1" applyFill="1" applyBorder="1" applyAlignment="1" applyProtection="1">
      <alignment vertical="center"/>
      <protection/>
    </xf>
    <xf numFmtId="31" fontId="12" fillId="0" borderId="13" xfId="127" applyNumberFormat="1" applyFont="1" applyFill="1" applyBorder="1" applyAlignment="1" applyProtection="1">
      <alignment horizontal="center" vertical="center"/>
      <protection/>
    </xf>
    <xf numFmtId="178" fontId="12" fillId="0" borderId="13" xfId="127" applyNumberFormat="1" applyFont="1" applyFill="1" applyBorder="1" applyAlignment="1" applyProtection="1">
      <alignment horizontal="center" vertical="center"/>
      <protection/>
    </xf>
    <xf numFmtId="0" fontId="17" fillId="24" borderId="14" xfId="0" applyNumberFormat="1" applyFont="1" applyFill="1" applyBorder="1" applyAlignment="1" applyProtection="1">
      <alignment horizontal="center" vertical="center"/>
      <protection/>
    </xf>
    <xf numFmtId="0" fontId="17" fillId="24" borderId="15" xfId="0" applyNumberFormat="1" applyFont="1" applyFill="1" applyBorder="1" applyAlignment="1" applyProtection="1">
      <alignment horizontal="center" vertical="center" wrapText="1"/>
      <protection/>
    </xf>
    <xf numFmtId="0" fontId="17" fillId="24" borderId="10" xfId="0" applyNumberFormat="1" applyFont="1" applyFill="1" applyBorder="1" applyAlignment="1" applyProtection="1">
      <alignment horizontal="center" vertical="center" wrapText="1"/>
      <protection/>
    </xf>
    <xf numFmtId="0" fontId="17" fillId="24" borderId="16" xfId="0" applyNumberFormat="1" applyFont="1" applyFill="1" applyBorder="1" applyAlignment="1" applyProtection="1">
      <alignment horizontal="center" vertical="center" wrapText="1"/>
      <protection/>
    </xf>
    <xf numFmtId="0" fontId="17" fillId="24" borderId="14" xfId="0" applyNumberFormat="1" applyFont="1" applyFill="1" applyBorder="1" applyAlignment="1" applyProtection="1">
      <alignment horizontal="center" vertical="center" wrapText="1"/>
      <protection/>
    </xf>
    <xf numFmtId="0" fontId="17" fillId="24" borderId="14" xfId="144" applyFont="1" applyFill="1" applyBorder="1" applyAlignment="1">
      <alignment horizontal="left" vertical="center"/>
      <protection/>
    </xf>
    <xf numFmtId="179" fontId="17" fillId="0" borderId="14" xfId="144" applyNumberFormat="1" applyFont="1" applyFill="1" applyBorder="1" applyAlignment="1">
      <alignment horizontal="right" vertical="center"/>
      <protection/>
    </xf>
    <xf numFmtId="0" fontId="17" fillId="24" borderId="14" xfId="144" applyFont="1" applyFill="1" applyBorder="1" applyAlignment="1">
      <alignment vertical="center"/>
      <protection/>
    </xf>
    <xf numFmtId="0" fontId="17" fillId="24" borderId="17" xfId="144" applyFont="1" applyFill="1" applyBorder="1" applyAlignment="1">
      <alignment horizontal="left" vertical="center"/>
      <protection/>
    </xf>
    <xf numFmtId="0" fontId="2" fillId="0" borderId="0" xfId="127" applyNumberFormat="1" applyFont="1" applyFill="1" applyBorder="1" applyAlignment="1" applyProtection="1">
      <alignment vertical="center"/>
      <protection/>
    </xf>
    <xf numFmtId="179" fontId="17" fillId="0" borderId="15" xfId="144" applyNumberFormat="1" applyFont="1" applyFill="1" applyBorder="1" applyAlignment="1">
      <alignment horizontal="right" vertical="center"/>
      <protection/>
    </xf>
    <xf numFmtId="0" fontId="0" fillId="0" borderId="0" xfId="0" applyFill="1" applyAlignment="1">
      <alignment/>
    </xf>
    <xf numFmtId="178" fontId="12" fillId="0" borderId="0" xfId="127" applyNumberFormat="1" applyFont="1" applyFill="1" applyBorder="1" applyAlignment="1" applyProtection="1">
      <alignment horizontal="center" vertical="center"/>
      <protection/>
    </xf>
    <xf numFmtId="0" fontId="17" fillId="24" borderId="14" xfId="144" applyFont="1" applyFill="1" applyBorder="1" applyAlignment="1">
      <alignment horizontal="center" vertical="center"/>
      <protection/>
    </xf>
    <xf numFmtId="0" fontId="17" fillId="24" borderId="15" xfId="144" applyFont="1" applyFill="1" applyBorder="1" applyAlignment="1">
      <alignment horizontal="center" vertical="center" wrapText="1"/>
      <protection/>
    </xf>
    <xf numFmtId="0" fontId="17" fillId="24" borderId="10" xfId="144" applyFont="1" applyFill="1" applyBorder="1" applyAlignment="1">
      <alignment horizontal="center" vertical="center" wrapText="1"/>
      <protection/>
    </xf>
    <xf numFmtId="0" fontId="17" fillId="24" borderId="16" xfId="144" applyFont="1" applyFill="1" applyBorder="1" applyAlignment="1">
      <alignment horizontal="center" vertical="center" wrapText="1"/>
      <protection/>
    </xf>
    <xf numFmtId="0" fontId="17" fillId="24" borderId="14" xfId="144" applyFont="1" applyFill="1" applyBorder="1" applyAlignment="1">
      <alignment horizontal="center" vertical="center" wrapText="1"/>
      <protection/>
    </xf>
    <xf numFmtId="179" fontId="17" fillId="0" borderId="18" xfId="144" applyNumberFormat="1" applyFont="1" applyFill="1" applyBorder="1" applyAlignment="1">
      <alignment horizontal="right" vertical="center"/>
      <protection/>
    </xf>
    <xf numFmtId="0" fontId="18" fillId="0" borderId="0" xfId="0" applyFont="1" applyFill="1" applyAlignment="1">
      <alignment/>
    </xf>
    <xf numFmtId="0" fontId="19" fillId="0" borderId="0" xfId="0" applyFont="1" applyFill="1" applyAlignment="1">
      <alignment vertical="center"/>
    </xf>
    <xf numFmtId="0" fontId="0" fillId="0" borderId="0" xfId="0" applyFont="1" applyFill="1" applyAlignment="1">
      <alignment/>
    </xf>
    <xf numFmtId="0" fontId="20" fillId="0" borderId="0" xfId="0" applyFont="1" applyFill="1" applyBorder="1" applyAlignment="1">
      <alignment horizontal="center" vertical="center"/>
    </xf>
    <xf numFmtId="0" fontId="21" fillId="0" borderId="0" xfId="0" applyFont="1" applyFill="1" applyBorder="1" applyAlignment="1">
      <alignment vertical="center"/>
    </xf>
    <xf numFmtId="0" fontId="21" fillId="0" borderId="19" xfId="0" applyFont="1" applyFill="1" applyBorder="1" applyAlignment="1">
      <alignment horizontal="center" vertical="center"/>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xf>
    <xf numFmtId="0" fontId="21" fillId="0" borderId="20" xfId="0" applyFont="1" applyFill="1" applyBorder="1" applyAlignment="1">
      <alignment horizontal="center" wrapText="1"/>
    </xf>
    <xf numFmtId="3" fontId="21" fillId="25" borderId="10" xfId="0" applyNumberFormat="1" applyFont="1" applyFill="1" applyBorder="1" applyAlignment="1" applyProtection="1">
      <alignment vertical="center"/>
      <protection/>
    </xf>
    <xf numFmtId="0" fontId="21" fillId="0" borderId="10" xfId="0" applyFont="1" applyFill="1" applyBorder="1" applyAlignment="1">
      <alignment vertical="center"/>
    </xf>
    <xf numFmtId="3" fontId="21" fillId="25" borderId="10" xfId="0" applyNumberFormat="1" applyFont="1" applyFill="1" applyBorder="1" applyAlignment="1" applyProtection="1">
      <alignment horizontal="left" vertical="center"/>
      <protection/>
    </xf>
    <xf numFmtId="0" fontId="21" fillId="0" borderId="10" xfId="0" applyFont="1" applyFill="1" applyBorder="1" applyAlignment="1">
      <alignment horizontal="left" vertical="center"/>
    </xf>
    <xf numFmtId="0" fontId="21" fillId="0" borderId="10" xfId="114" applyFont="1" applyFill="1" applyBorder="1" applyAlignment="1">
      <alignment vertical="center" wrapText="1"/>
      <protection/>
    </xf>
    <xf numFmtId="3" fontId="21" fillId="0" borderId="10" xfId="0" applyNumberFormat="1" applyFont="1" applyFill="1" applyBorder="1" applyAlignment="1" applyProtection="1">
      <alignment horizontal="left" vertical="center"/>
      <protection/>
    </xf>
    <xf numFmtId="0" fontId="7" fillId="0" borderId="10" xfId="0" applyFont="1" applyFill="1" applyBorder="1" applyAlignment="1">
      <alignment/>
    </xf>
    <xf numFmtId="0" fontId="21" fillId="0" borderId="10" xfId="0" applyFont="1" applyFill="1" applyBorder="1" applyAlignment="1">
      <alignment/>
    </xf>
    <xf numFmtId="0" fontId="21" fillId="0" borderId="10" xfId="0" applyFont="1" applyFill="1" applyBorder="1" applyAlignment="1">
      <alignment horizontal="center" vertical="center"/>
    </xf>
    <xf numFmtId="0" fontId="22" fillId="0" borderId="10" xfId="0" applyFont="1" applyFill="1" applyBorder="1" applyAlignment="1">
      <alignment horizontal="distributed" vertical="center"/>
    </xf>
    <xf numFmtId="0" fontId="21" fillId="26" borderId="10" xfId="0" applyFont="1" applyFill="1" applyBorder="1" applyAlignment="1">
      <alignment horizontal="center" vertical="center"/>
    </xf>
    <xf numFmtId="0" fontId="23" fillId="0" borderId="0" xfId="0" applyFont="1" applyFill="1" applyAlignment="1">
      <alignment horizontal="center" vertical="center"/>
    </xf>
    <xf numFmtId="31" fontId="19" fillId="0" borderId="0" xfId="0" applyNumberFormat="1" applyFont="1" applyFill="1" applyAlignment="1">
      <alignment/>
    </xf>
    <xf numFmtId="0" fontId="0" fillId="0" borderId="0" xfId="0" applyFill="1" applyAlignment="1">
      <alignment horizontal="right"/>
    </xf>
    <xf numFmtId="0" fontId="24" fillId="0" borderId="21" xfId="0" applyFont="1" applyFill="1" applyBorder="1" applyAlignment="1">
      <alignment horizontal="center" vertical="center"/>
    </xf>
    <xf numFmtId="0" fontId="24" fillId="0" borderId="22" xfId="0" applyFont="1" applyFill="1" applyBorder="1" applyAlignment="1">
      <alignment horizontal="center" vertical="center"/>
    </xf>
    <xf numFmtId="0" fontId="24" fillId="0" borderId="20" xfId="0" applyFont="1" applyFill="1" applyBorder="1" applyAlignment="1">
      <alignment horizontal="center" vertical="center"/>
    </xf>
    <xf numFmtId="3" fontId="21" fillId="0" borderId="10" xfId="0" applyNumberFormat="1" applyFont="1" applyFill="1" applyBorder="1" applyAlignment="1" applyProtection="1">
      <alignment vertical="center"/>
      <protection/>
    </xf>
    <xf numFmtId="0" fontId="22" fillId="0" borderId="20" xfId="0" applyFont="1" applyFill="1" applyBorder="1" applyAlignment="1">
      <alignment horizontal="center" vertical="center"/>
    </xf>
    <xf numFmtId="0" fontId="21"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22" fillId="0" borderId="10" xfId="0" applyFont="1" applyFill="1" applyBorder="1" applyAlignment="1">
      <alignment horizontal="distributed" vertical="center"/>
    </xf>
    <xf numFmtId="0" fontId="22" fillId="0" borderId="10" xfId="0" applyFont="1" applyFill="1" applyBorder="1" applyAlignment="1">
      <alignment vertical="center"/>
    </xf>
    <xf numFmtId="1" fontId="21" fillId="0" borderId="10" xfId="0" applyNumberFormat="1" applyFont="1" applyFill="1" applyBorder="1" applyAlignment="1" applyProtection="1">
      <alignment vertical="center"/>
      <protection locked="0"/>
    </xf>
    <xf numFmtId="0" fontId="23" fillId="0" borderId="0" xfId="0" applyFont="1" applyFill="1" applyAlignment="1">
      <alignment vertical="center"/>
    </xf>
    <xf numFmtId="0" fontId="19" fillId="0" borderId="0" xfId="0" applyFont="1" applyFill="1" applyAlignment="1">
      <alignment horizontal="right" vertical="center"/>
    </xf>
    <xf numFmtId="3" fontId="21" fillId="0" borderId="10" xfId="0" applyNumberFormat="1" applyFont="1" applyFill="1" applyBorder="1" applyAlignment="1" applyProtection="1">
      <alignment vertical="center"/>
      <protection/>
    </xf>
    <xf numFmtId="0" fontId="21" fillId="0" borderId="10" xfId="0" applyFont="1" applyFill="1" applyBorder="1" applyAlignment="1">
      <alignment vertical="center"/>
    </xf>
    <xf numFmtId="0" fontId="21" fillId="26" borderId="10" xfId="0" applyFont="1" applyFill="1" applyBorder="1" applyAlignment="1">
      <alignment vertical="center"/>
    </xf>
    <xf numFmtId="0" fontId="7" fillId="0" borderId="10" xfId="0" applyFont="1" applyFill="1" applyBorder="1" applyAlignment="1">
      <alignment vertical="center"/>
    </xf>
    <xf numFmtId="0" fontId="7" fillId="26" borderId="10" xfId="0" applyFont="1" applyFill="1" applyBorder="1" applyAlignment="1">
      <alignment vertical="center"/>
    </xf>
    <xf numFmtId="0" fontId="22" fillId="0" borderId="10" xfId="0" applyFont="1" applyFill="1" applyBorder="1" applyAlignment="1">
      <alignment vertical="center"/>
    </xf>
    <xf numFmtId="0" fontId="21" fillId="0" borderId="10" xfId="0" applyFont="1" applyBorder="1" applyAlignment="1">
      <alignment horizontal="right" vertical="center" wrapText="1"/>
    </xf>
    <xf numFmtId="1" fontId="21" fillId="0" borderId="10" xfId="0" applyNumberFormat="1" applyFont="1" applyFill="1" applyBorder="1" applyAlignment="1" applyProtection="1">
      <alignment vertical="center"/>
      <protection locked="0"/>
    </xf>
    <xf numFmtId="0" fontId="25" fillId="0" borderId="0" xfId="0" applyNumberFormat="1" applyFont="1" applyFill="1" applyBorder="1" applyAlignment="1" applyProtection="1">
      <alignment horizontal="center" vertical="center"/>
      <protection/>
    </xf>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xf>
    <xf numFmtId="0" fontId="26" fillId="0" borderId="0" xfId="0" applyFont="1" applyFill="1" applyBorder="1" applyAlignment="1">
      <alignment horizontal="right" vertical="center"/>
    </xf>
    <xf numFmtId="0" fontId="9" fillId="0" borderId="10" xfId="0" applyNumberFormat="1" applyFont="1" applyFill="1" applyBorder="1" applyAlignment="1" applyProtection="1">
      <alignment horizontal="center" vertical="center"/>
      <protection/>
    </xf>
    <xf numFmtId="49" fontId="27" fillId="0" borderId="10" xfId="0" applyNumberFormat="1" applyFont="1" applyFill="1" applyBorder="1" applyAlignment="1" applyProtection="1">
      <alignment horizontal="center" vertical="center" wrapText="1"/>
      <protection/>
    </xf>
    <xf numFmtId="178" fontId="27" fillId="0" borderId="10" xfId="0" applyNumberFormat="1" applyFont="1" applyFill="1" applyBorder="1" applyAlignment="1" applyProtection="1">
      <alignment horizontal="center" vertical="center" wrapText="1"/>
      <protection/>
    </xf>
    <xf numFmtId="0" fontId="4" fillId="0" borderId="0" xfId="113" applyNumberFormat="1" applyFont="1" applyFill="1" applyAlignment="1">
      <alignment horizontal="left" vertical="center" wrapText="1"/>
      <protection/>
    </xf>
    <xf numFmtId="0" fontId="2" fillId="0" borderId="0" xfId="113" applyNumberFormat="1" applyFont="1" applyFill="1" applyAlignment="1">
      <alignment horizontal="left" vertical="center" wrapText="1"/>
      <protection/>
    </xf>
    <xf numFmtId="0" fontId="0" fillId="0" borderId="0" xfId="0" applyFont="1" applyFill="1" applyAlignment="1">
      <alignment wrapText="1"/>
    </xf>
    <xf numFmtId="0" fontId="28" fillId="0" borderId="0" xfId="0" applyFont="1" applyFill="1" applyAlignment="1">
      <alignment/>
    </xf>
    <xf numFmtId="0" fontId="13" fillId="0" borderId="0" xfId="0" applyFont="1" applyFill="1" applyBorder="1" applyAlignment="1">
      <alignment horizontal="center" vertical="center"/>
    </xf>
    <xf numFmtId="0" fontId="13" fillId="0" borderId="0" xfId="0" applyFont="1" applyFill="1" applyBorder="1" applyAlignment="1">
      <alignment horizontal="right" vertical="center"/>
    </xf>
    <xf numFmtId="180" fontId="13" fillId="0" borderId="0" xfId="0" applyNumberFormat="1" applyFont="1" applyFill="1" applyBorder="1" applyAlignment="1">
      <alignment horizontal="center" vertical="center"/>
    </xf>
    <xf numFmtId="0" fontId="61" fillId="0" borderId="0" xfId="0" applyFont="1" applyFill="1" applyBorder="1" applyAlignment="1">
      <alignment vertical="center"/>
    </xf>
    <xf numFmtId="0" fontId="61" fillId="0" borderId="0" xfId="0" applyFont="1" applyFill="1" applyBorder="1" applyAlignment="1">
      <alignment horizontal="right" vertical="center"/>
    </xf>
    <xf numFmtId="0" fontId="0" fillId="0" borderId="0" xfId="0" applyFont="1" applyFill="1" applyAlignment="1">
      <alignment horizontal="right"/>
    </xf>
    <xf numFmtId="0" fontId="61" fillId="0" borderId="10" xfId="0" applyFont="1" applyFill="1" applyBorder="1" applyAlignment="1">
      <alignment horizontal="center" vertical="center" wrapText="1"/>
    </xf>
    <xf numFmtId="180" fontId="61" fillId="0" borderId="10" xfId="0" applyNumberFormat="1" applyFont="1" applyFill="1" applyBorder="1" applyAlignment="1">
      <alignment horizontal="center" vertical="center" wrapText="1"/>
    </xf>
    <xf numFmtId="1" fontId="61" fillId="0" borderId="10" xfId="0" applyNumberFormat="1" applyFont="1" applyFill="1" applyBorder="1" applyAlignment="1" applyProtection="1">
      <alignment vertical="center"/>
      <protection locked="0"/>
    </xf>
    <xf numFmtId="1" fontId="61" fillId="0" borderId="10" xfId="0" applyNumberFormat="1" applyFont="1" applyFill="1" applyBorder="1" applyAlignment="1" applyProtection="1">
      <alignment horizontal="right" vertical="center"/>
      <protection locked="0"/>
    </xf>
    <xf numFmtId="180" fontId="61" fillId="0" borderId="10" xfId="0" applyNumberFormat="1" applyFont="1" applyFill="1" applyBorder="1" applyAlignment="1" applyProtection="1">
      <alignment vertical="center"/>
      <protection locked="0"/>
    </xf>
    <xf numFmtId="1" fontId="61" fillId="0" borderId="10" xfId="0" applyNumberFormat="1" applyFont="1" applyFill="1" applyBorder="1" applyAlignment="1" applyProtection="1">
      <alignment horizontal="left" vertical="center"/>
      <protection locked="0"/>
    </xf>
    <xf numFmtId="0" fontId="61" fillId="0" borderId="10" xfId="0" applyNumberFormat="1" applyFont="1" applyFill="1" applyBorder="1" applyAlignment="1" applyProtection="1">
      <alignment vertical="center"/>
      <protection locked="0"/>
    </xf>
    <xf numFmtId="0" fontId="61" fillId="0" borderId="10" xfId="0" applyNumberFormat="1" applyFont="1" applyFill="1" applyBorder="1" applyAlignment="1" applyProtection="1">
      <alignment horizontal="right" vertical="center"/>
      <protection locked="0"/>
    </xf>
    <xf numFmtId="3" fontId="61" fillId="0" borderId="10" xfId="0" applyNumberFormat="1" applyFont="1" applyFill="1" applyBorder="1" applyAlignment="1" applyProtection="1">
      <alignment vertical="center"/>
      <protection/>
    </xf>
    <xf numFmtId="3" fontId="61" fillId="0" borderId="10" xfId="0" applyNumberFormat="1" applyFont="1" applyFill="1" applyBorder="1" applyAlignment="1" applyProtection="1">
      <alignment horizontal="right" vertical="center"/>
      <protection/>
    </xf>
    <xf numFmtId="0" fontId="61" fillId="0" borderId="10" xfId="0" applyFont="1" applyFill="1" applyBorder="1" applyAlignment="1">
      <alignment vertical="center"/>
    </xf>
    <xf numFmtId="0" fontId="61" fillId="0" borderId="10" xfId="0" applyFont="1" applyFill="1" applyBorder="1" applyAlignment="1">
      <alignment horizontal="right" vertical="center"/>
    </xf>
    <xf numFmtId="0" fontId="4" fillId="0" borderId="0" xfId="0" applyFont="1" applyAlignment="1">
      <alignment/>
    </xf>
    <xf numFmtId="0" fontId="6" fillId="0" borderId="0" xfId="0" applyFont="1" applyAlignment="1">
      <alignment horizontal="center" vertical="center"/>
    </xf>
    <xf numFmtId="0" fontId="9" fillId="0" borderId="12" xfId="0" applyNumberFormat="1" applyFont="1" applyFill="1" applyBorder="1" applyAlignment="1" applyProtection="1">
      <alignment horizontal="right" vertical="center"/>
      <protection/>
    </xf>
    <xf numFmtId="0" fontId="27" fillId="0" borderId="21" xfId="0" applyFont="1" applyFill="1" applyBorder="1" applyAlignment="1">
      <alignment horizontal="center" vertical="center"/>
    </xf>
    <xf numFmtId="0" fontId="27" fillId="0" borderId="22"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10" xfId="0" applyFont="1" applyFill="1" applyBorder="1" applyAlignment="1">
      <alignment horizontal="center" vertical="center"/>
    </xf>
    <xf numFmtId="49" fontId="27" fillId="0" borderId="10" xfId="0" applyNumberFormat="1" applyFont="1" applyFill="1" applyBorder="1" applyAlignment="1">
      <alignment horizontal="center" vertical="center"/>
    </xf>
    <xf numFmtId="0" fontId="4" fillId="0" borderId="14" xfId="0" applyFont="1" applyFill="1" applyBorder="1" applyAlignment="1">
      <alignment wrapText="1"/>
    </xf>
    <xf numFmtId="0" fontId="30" fillId="0" borderId="14" xfId="0" applyFont="1" applyFill="1" applyBorder="1" applyAlignment="1">
      <alignment horizontal="left" vertical="center" wrapText="1"/>
    </xf>
    <xf numFmtId="178" fontId="9" fillId="0" borderId="10" xfId="0" applyNumberFormat="1" applyFont="1" applyFill="1" applyBorder="1" applyAlignment="1">
      <alignment horizontal="right" vertical="center" wrapText="1"/>
    </xf>
    <xf numFmtId="176" fontId="9" fillId="0" borderId="10" xfId="0" applyNumberFormat="1" applyFont="1" applyFill="1" applyBorder="1" applyAlignment="1">
      <alignment horizontal="righ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right" vertical="center" wrapText="1"/>
    </xf>
    <xf numFmtId="0" fontId="4" fillId="0" borderId="14" xfId="0" applyFont="1" applyFill="1" applyBorder="1" applyAlignment="1">
      <alignment vertical="center" wrapText="1"/>
    </xf>
    <xf numFmtId="0" fontId="0" fillId="0" borderId="0" xfId="0" applyFont="1" applyFill="1" applyAlignment="1">
      <alignment vertical="center"/>
    </xf>
    <xf numFmtId="0" fontId="28" fillId="0" borderId="0" xfId="0" applyFont="1" applyFill="1" applyAlignment="1">
      <alignment vertical="center"/>
    </xf>
    <xf numFmtId="0" fontId="25" fillId="0" borderId="0" xfId="0" applyFont="1" applyFill="1" applyAlignment="1">
      <alignment horizontal="center" vertical="center"/>
    </xf>
    <xf numFmtId="0" fontId="27" fillId="24" borderId="10" xfId="0" applyNumberFormat="1" applyFont="1" applyFill="1" applyBorder="1" applyAlignment="1" applyProtection="1">
      <alignment horizontal="center" vertical="center"/>
      <protection/>
    </xf>
    <xf numFmtId="0" fontId="27" fillId="24" borderId="10" xfId="0" applyNumberFormat="1" applyFont="1" applyFill="1" applyBorder="1" applyAlignment="1" applyProtection="1">
      <alignment horizontal="center" vertical="center" wrapText="1"/>
      <protection/>
    </xf>
    <xf numFmtId="49" fontId="27" fillId="0" borderId="21" xfId="0" applyNumberFormat="1" applyFont="1" applyFill="1" applyBorder="1" applyAlignment="1" applyProtection="1">
      <alignment horizontal="center" vertical="center" wrapText="1"/>
      <protection/>
    </xf>
    <xf numFmtId="0" fontId="27" fillId="0" borderId="21" xfId="0" applyNumberFormat="1" applyFont="1" applyFill="1" applyBorder="1" applyAlignment="1" applyProtection="1">
      <alignment horizontal="left" vertical="center" wrapText="1"/>
      <protection/>
    </xf>
    <xf numFmtId="178" fontId="27" fillId="0" borderId="21" xfId="0" applyNumberFormat="1" applyFont="1" applyFill="1" applyBorder="1" applyAlignment="1" applyProtection="1">
      <alignment horizontal="right" vertical="center" wrapText="1"/>
      <protection/>
    </xf>
    <xf numFmtId="0" fontId="25" fillId="0" borderId="0" xfId="0" applyFont="1" applyFill="1" applyBorder="1" applyAlignment="1">
      <alignment vertical="center"/>
    </xf>
    <xf numFmtId="0" fontId="4" fillId="0" borderId="0" xfId="0" applyFont="1" applyFill="1" applyBorder="1" applyAlignment="1">
      <alignment vertical="center"/>
    </xf>
    <xf numFmtId="178" fontId="0" fillId="0" borderId="0" xfId="126" applyNumberFormat="1" applyFont="1" applyFill="1">
      <alignment/>
      <protection/>
    </xf>
    <xf numFmtId="0" fontId="0" fillId="0" borderId="0" xfId="126" applyFont="1" applyFill="1">
      <alignment/>
      <protection/>
    </xf>
    <xf numFmtId="181" fontId="0" fillId="0" borderId="0" xfId="126" applyNumberFormat="1" applyFont="1" applyFill="1">
      <alignment/>
      <protection/>
    </xf>
    <xf numFmtId="0" fontId="31" fillId="0" borderId="0" xfId="0" applyFont="1" applyAlignment="1">
      <alignment horizontal="center"/>
    </xf>
    <xf numFmtId="0" fontId="19" fillId="0" borderId="0" xfId="0" applyFont="1" applyAlignment="1">
      <alignment/>
    </xf>
    <xf numFmtId="0" fontId="19" fillId="0" borderId="0" xfId="0" applyFont="1" applyAlignment="1">
      <alignment horizontal="right"/>
    </xf>
    <xf numFmtId="0" fontId="62" fillId="0" borderId="25" xfId="0" applyFont="1" applyFill="1" applyBorder="1" applyAlignment="1">
      <alignment horizontal="center" vertical="center" wrapText="1"/>
    </xf>
    <xf numFmtId="0" fontId="62" fillId="0" borderId="26" xfId="0" applyFont="1" applyFill="1" applyBorder="1" applyAlignment="1">
      <alignment horizontal="center" vertical="center" wrapText="1"/>
    </xf>
    <xf numFmtId="0" fontId="63" fillId="0" borderId="27" xfId="0" applyFont="1" applyFill="1" applyBorder="1" applyAlignment="1">
      <alignment horizontal="justify" wrapText="1"/>
    </xf>
    <xf numFmtId="0" fontId="64" fillId="0" borderId="28" xfId="0" applyFont="1" applyFill="1" applyBorder="1" applyAlignment="1">
      <alignment horizontal="justify" wrapText="1"/>
    </xf>
    <xf numFmtId="10" fontId="64" fillId="0" borderId="28" xfId="0" applyNumberFormat="1" applyFont="1" applyFill="1" applyBorder="1" applyAlignment="1">
      <alignment horizontal="justify" wrapText="1"/>
    </xf>
    <xf numFmtId="0" fontId="64" fillId="0" borderId="27" xfId="0" applyFont="1" applyFill="1" applyBorder="1" applyAlignment="1">
      <alignment horizontal="justify" wrapText="1"/>
    </xf>
  </cellXfs>
  <cellStyles count="131">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20% - 强调文字颜色 5 3" xfId="43"/>
    <cellStyle name="检查单元格" xfId="44"/>
    <cellStyle name="40% - 强调文字颜色 4 2" xfId="45"/>
    <cellStyle name="20% - 强调文字颜色 6" xfId="46"/>
    <cellStyle name="强调文字颜色 2" xfId="47"/>
    <cellStyle name="链接单元格" xfId="48"/>
    <cellStyle name="40% - 强调文字颜色 1 2" xfId="49"/>
    <cellStyle name="20% - 强调文字颜色 2 3" xfId="50"/>
    <cellStyle name="汇总" xfId="51"/>
    <cellStyle name="好" xfId="52"/>
    <cellStyle name="40% - 强调文字颜色 2 2" xfId="53"/>
    <cellStyle name="适中" xfId="54"/>
    <cellStyle name="20% - 强调文字颜色 3 3" xfId="55"/>
    <cellStyle name="20% - 强调文字颜色 5" xfId="56"/>
    <cellStyle name="强调文字颜色 1" xfId="57"/>
    <cellStyle name="20% - 强调文字颜色 6 3"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1 3" xfId="66"/>
    <cellStyle name="20% - 强调文字颜色 4" xfId="67"/>
    <cellStyle name="40% - 强调文字颜色 4" xfId="68"/>
    <cellStyle name="强调文字颜色 5" xfId="69"/>
    <cellStyle name="40% - 强调文字颜色 5" xfId="70"/>
    <cellStyle name="60% - 强调文字颜色 5" xfId="71"/>
    <cellStyle name="强调文字颜色 6" xfId="72"/>
    <cellStyle name="40% - 强调文字颜色 6" xfId="73"/>
    <cellStyle name="适中 2" xfId="74"/>
    <cellStyle name="60% - 强调文字颜色 6" xfId="75"/>
    <cellStyle name="20% - 强调文字颜色 2 2" xfId="76"/>
    <cellStyle name="20% - 强调文字颜色 3 2" xfId="77"/>
    <cellStyle name="常规 3" xfId="78"/>
    <cellStyle name="20% - 强调文字颜色 4 2" xfId="79"/>
    <cellStyle name="常规 4" xfId="80"/>
    <cellStyle name="20% - 强调文字颜色 4 3" xfId="81"/>
    <cellStyle name="20% - 强调文字颜色 5 2" xfId="82"/>
    <cellStyle name="20% - 强调文字颜色 6 2" xfId="83"/>
    <cellStyle name="40% - 强调文字颜色 1 3" xfId="84"/>
    <cellStyle name="40% - 强调文字颜色 2 3" xfId="85"/>
    <cellStyle name="40% - 强调文字颜色 3 2" xfId="86"/>
    <cellStyle name="40% - 强调文字颜色 3 3" xfId="87"/>
    <cellStyle name="40% - 强调文字颜色 4 3" xfId="88"/>
    <cellStyle name="40% - 强调文字颜色 5 2" xfId="89"/>
    <cellStyle name="40% - 强调文字颜色 5 3" xfId="90"/>
    <cellStyle name="40% - 强调文字颜色 6 2" xfId="91"/>
    <cellStyle name="40% - 强调文字颜色 6 3" xfId="92"/>
    <cellStyle name="60% - 强调文字颜色 1 2" xfId="93"/>
    <cellStyle name="常规 5" xfId="94"/>
    <cellStyle name="60% - 强调文字颜色 2 2" xfId="95"/>
    <cellStyle name="60% - 强调文字颜色 3 2" xfId="96"/>
    <cellStyle name="60% - 强调文字颜色 4 2" xfId="97"/>
    <cellStyle name="60% - 强调文字颜色 5 2" xfId="98"/>
    <cellStyle name="60% - 强调文字颜色 6 2" xfId="99"/>
    <cellStyle name="标题 1 2" xfId="100"/>
    <cellStyle name="标题 2 2" xfId="101"/>
    <cellStyle name="标题 3 2" xfId="102"/>
    <cellStyle name="标题 4 2" xfId="103"/>
    <cellStyle name="标题 5" xfId="104"/>
    <cellStyle name="差 2" xfId="105"/>
    <cellStyle name="常规 10" xfId="106"/>
    <cellStyle name="常规 11" xfId="107"/>
    <cellStyle name="常规 11 2" xfId="108"/>
    <cellStyle name="常规 11 3" xfId="109"/>
    <cellStyle name="常规 11_2017年县级预算表（公开）" xfId="110"/>
    <cellStyle name="常规 12" xfId="111"/>
    <cellStyle name="常规 13" xfId="112"/>
    <cellStyle name="常规 14" xfId="113"/>
    <cellStyle name="常规 2" xfId="114"/>
    <cellStyle name="常规 2 2" xfId="115"/>
    <cellStyle name="常规 2_2017年县级预算表（公开）" xfId="116"/>
    <cellStyle name="常规 22" xfId="117"/>
    <cellStyle name="常规 3 2" xfId="118"/>
    <cellStyle name="常规 4 2 2" xfId="119"/>
    <cellStyle name="常规 7" xfId="120"/>
    <cellStyle name="常规 8" xfId="121"/>
    <cellStyle name="常规 9" xfId="122"/>
    <cellStyle name="常规_2012年预算公开分析表（26个部门财政拨款三公经费）" xfId="123"/>
    <cellStyle name="常规_2013年国有资本经营预算完成情况表" xfId="124"/>
    <cellStyle name="常规_2017年县级预算表（公开）" xfId="125"/>
    <cellStyle name="常规_表三" xfId="126"/>
    <cellStyle name="常规_企业职工养老保险预算表 (2)" xfId="127"/>
    <cellStyle name="常规_全省收入" xfId="128"/>
    <cellStyle name="好 2" xfId="129"/>
    <cellStyle name="汇总 2" xfId="130"/>
    <cellStyle name="检查单元格 2" xfId="131"/>
    <cellStyle name="解释性文本 2" xfId="132"/>
    <cellStyle name="警告文本 2" xfId="133"/>
    <cellStyle name="链接单元格 2" xfId="134"/>
    <cellStyle name="强调文字颜色 1 2" xfId="135"/>
    <cellStyle name="强调文字颜色 2 2" xfId="136"/>
    <cellStyle name="强调文字颜色 3 2" xfId="137"/>
    <cellStyle name="强调文字颜色 4 2" xfId="138"/>
    <cellStyle name="强调文字颜色 5 2" xfId="139"/>
    <cellStyle name="强调文字颜色 6 2" xfId="140"/>
    <cellStyle name="输入 2" xfId="141"/>
    <cellStyle name="注释 2" xfId="142"/>
    <cellStyle name="注释 3" xfId="143"/>
    <cellStyle name="Normal" xfId="1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36130;&#25919;&#23616;&#39044;&#31639;&#20844;&#24320;\2019\11.2019&#24180;&#22320;&#26041;&#36130;&#25919;&#39044;&#31639;&#20844;&#24320;&#22871;&#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校验表"/>
      <sheetName val="表一"/>
      <sheetName val="表二（旧）"/>
      <sheetName val="表二（新）"/>
      <sheetName val="表三"/>
      <sheetName val="表四"/>
      <sheetName val="表五"/>
      <sheetName val="表六 (1)"/>
      <sheetName val="表六（2)"/>
      <sheetName val="表七 (1)"/>
      <sheetName val="表七(2)"/>
      <sheetName val="表八"/>
      <sheetName val="表九"/>
      <sheetName val="表十"/>
      <sheetName val="表十一"/>
    </sheetNames>
    <sheetDataSet>
      <sheetData sheetId="15">
        <row r="23">
          <cell r="C23">
            <v>0</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3"/>
  <sheetViews>
    <sheetView workbookViewId="0" topLeftCell="A1">
      <selection activeCell="A4" sqref="A4:E33"/>
    </sheetView>
  </sheetViews>
  <sheetFormatPr defaultColWidth="9.00390625" defaultRowHeight="14.25"/>
  <cols>
    <col min="1" max="1" width="28.625" style="170" customWidth="1"/>
    <col min="2" max="2" width="21.50390625" style="170" customWidth="1"/>
    <col min="3" max="16384" width="9.00390625" style="170" customWidth="1"/>
  </cols>
  <sheetData>
    <row r="1" ht="14.25">
      <c r="A1" s="170" t="s">
        <v>0</v>
      </c>
    </row>
    <row r="2" spans="1:5" ht="27" customHeight="1">
      <c r="A2" s="172" t="s">
        <v>1</v>
      </c>
      <c r="B2" s="172"/>
      <c r="C2" s="172"/>
      <c r="D2" s="172"/>
      <c r="E2" s="172"/>
    </row>
    <row r="3" spans="1:5" ht="15">
      <c r="A3" s="173"/>
      <c r="B3" s="173"/>
      <c r="C3" s="173"/>
      <c r="D3" s="174" t="s">
        <v>2</v>
      </c>
      <c r="E3" s="174"/>
    </row>
    <row r="4" spans="1:5" ht="24.75" customHeight="1">
      <c r="A4" s="175" t="s">
        <v>3</v>
      </c>
      <c r="B4" s="176" t="s">
        <v>4</v>
      </c>
      <c r="C4" s="176" t="s">
        <v>5</v>
      </c>
      <c r="D4" s="176" t="s">
        <v>6</v>
      </c>
      <c r="E4" s="176" t="s">
        <v>7</v>
      </c>
    </row>
    <row r="5" spans="1:5" s="169" customFormat="1" ht="24.75" customHeight="1">
      <c r="A5" s="177" t="s">
        <v>8</v>
      </c>
      <c r="B5" s="178">
        <v>8253</v>
      </c>
      <c r="C5" s="178">
        <v>8913</v>
      </c>
      <c r="D5" s="178">
        <v>660</v>
      </c>
      <c r="E5" s="179">
        <v>0.08</v>
      </c>
    </row>
    <row r="6" spans="1:5" s="169" customFormat="1" ht="24.75" customHeight="1">
      <c r="A6" s="180" t="s">
        <v>9</v>
      </c>
      <c r="B6" s="178">
        <v>3667</v>
      </c>
      <c r="C6" s="178">
        <v>3960</v>
      </c>
      <c r="D6" s="178">
        <v>293</v>
      </c>
      <c r="E6" s="179">
        <v>0.08</v>
      </c>
    </row>
    <row r="7" spans="1:5" ht="24.75" customHeight="1">
      <c r="A7" s="180" t="s">
        <v>10</v>
      </c>
      <c r="B7" s="178">
        <v>2280</v>
      </c>
      <c r="C7" s="178">
        <v>2463</v>
      </c>
      <c r="D7" s="178">
        <v>183</v>
      </c>
      <c r="E7" s="179">
        <v>0.0803</v>
      </c>
    </row>
    <row r="8" spans="1:5" ht="24.75" customHeight="1">
      <c r="A8" s="180" t="s">
        <v>11</v>
      </c>
      <c r="B8" s="178">
        <v>1562</v>
      </c>
      <c r="C8" s="178">
        <v>1687</v>
      </c>
      <c r="D8" s="178">
        <v>125</v>
      </c>
      <c r="E8" s="179">
        <v>0.08</v>
      </c>
    </row>
    <row r="9" spans="1:5" ht="24.75" customHeight="1">
      <c r="A9" s="180" t="s">
        <v>12</v>
      </c>
      <c r="B9" s="178">
        <v>275</v>
      </c>
      <c r="C9" s="178">
        <v>297</v>
      </c>
      <c r="D9" s="178">
        <v>22</v>
      </c>
      <c r="E9" s="179">
        <v>0.08</v>
      </c>
    </row>
    <row r="10" spans="1:5" ht="24.75" customHeight="1">
      <c r="A10" s="180" t="s">
        <v>13</v>
      </c>
      <c r="B10" s="178">
        <v>376</v>
      </c>
      <c r="C10" s="178">
        <v>406</v>
      </c>
      <c r="D10" s="178">
        <v>30</v>
      </c>
      <c r="E10" s="179">
        <v>0.07980000000000001</v>
      </c>
    </row>
    <row r="11" spans="1:5" ht="24.75" customHeight="1">
      <c r="A11" s="180" t="s">
        <v>14</v>
      </c>
      <c r="B11" s="178">
        <v>278</v>
      </c>
      <c r="C11" s="178">
        <v>300</v>
      </c>
      <c r="D11" s="178">
        <v>22</v>
      </c>
      <c r="E11" s="179">
        <v>0.0791</v>
      </c>
    </row>
    <row r="12" spans="1:5" ht="24.75" customHeight="1">
      <c r="A12" s="180" t="s">
        <v>15</v>
      </c>
      <c r="B12" s="178">
        <v>155</v>
      </c>
      <c r="C12" s="178">
        <v>167</v>
      </c>
      <c r="D12" s="178">
        <v>12</v>
      </c>
      <c r="E12" s="179">
        <v>0.0774</v>
      </c>
    </row>
    <row r="13" spans="1:5" ht="24.75" customHeight="1">
      <c r="A13" s="180" t="s">
        <v>16</v>
      </c>
      <c r="B13" s="178">
        <v>310</v>
      </c>
      <c r="C13" s="178">
        <v>335</v>
      </c>
      <c r="D13" s="178">
        <v>25</v>
      </c>
      <c r="E13" s="179">
        <v>0.0806</v>
      </c>
    </row>
    <row r="14" spans="1:5" ht="24.75" customHeight="1">
      <c r="A14" s="180" t="s">
        <v>17</v>
      </c>
      <c r="B14" s="178">
        <v>1237</v>
      </c>
      <c r="C14" s="178">
        <v>1336</v>
      </c>
      <c r="D14" s="178">
        <v>99</v>
      </c>
      <c r="E14" s="179">
        <v>0.08</v>
      </c>
    </row>
    <row r="15" spans="1:5" ht="24.75" customHeight="1">
      <c r="A15" s="180" t="s">
        <v>18</v>
      </c>
      <c r="B15" s="178">
        <v>387</v>
      </c>
      <c r="C15" s="178">
        <v>418</v>
      </c>
      <c r="D15" s="178">
        <v>31</v>
      </c>
      <c r="E15" s="179">
        <v>0.0801</v>
      </c>
    </row>
    <row r="16" spans="1:5" ht="24.75" customHeight="1">
      <c r="A16" s="180" t="s">
        <v>19</v>
      </c>
      <c r="B16" s="178">
        <v>6</v>
      </c>
      <c r="C16" s="178">
        <v>7</v>
      </c>
      <c r="D16" s="178">
        <v>1</v>
      </c>
      <c r="E16" s="179">
        <v>0.1666</v>
      </c>
    </row>
    <row r="17" spans="1:5" ht="24.75" customHeight="1">
      <c r="A17" s="177" t="s">
        <v>20</v>
      </c>
      <c r="B17" s="178">
        <v>2062</v>
      </c>
      <c r="C17" s="178">
        <v>2022</v>
      </c>
      <c r="D17" s="178">
        <v>-40</v>
      </c>
      <c r="E17" s="179">
        <v>-0.0194</v>
      </c>
    </row>
    <row r="18" spans="1:5" ht="24.75" customHeight="1">
      <c r="A18" s="180" t="s">
        <v>21</v>
      </c>
      <c r="B18" s="178">
        <v>528</v>
      </c>
      <c r="C18" s="178">
        <v>570</v>
      </c>
      <c r="D18" s="178">
        <v>42</v>
      </c>
      <c r="E18" s="179">
        <v>0.0795</v>
      </c>
    </row>
    <row r="19" spans="1:5" ht="24.75" customHeight="1">
      <c r="A19" s="180" t="s">
        <v>22</v>
      </c>
      <c r="B19" s="178">
        <v>730</v>
      </c>
      <c r="C19" s="178">
        <v>695</v>
      </c>
      <c r="D19" s="178">
        <v>-35</v>
      </c>
      <c r="E19" s="179">
        <v>-0.0479</v>
      </c>
    </row>
    <row r="20" spans="1:5" ht="24.75" customHeight="1">
      <c r="A20" s="180" t="s">
        <v>23</v>
      </c>
      <c r="B20" s="178">
        <v>583</v>
      </c>
      <c r="C20" s="178">
        <v>556</v>
      </c>
      <c r="D20" s="178">
        <v>-27</v>
      </c>
      <c r="E20" s="179">
        <v>-0.0463</v>
      </c>
    </row>
    <row r="21" spans="1:5" ht="24.75" customHeight="1">
      <c r="A21" s="180" t="s">
        <v>24</v>
      </c>
      <c r="B21" s="178">
        <v>55</v>
      </c>
      <c r="C21" s="178">
        <v>52</v>
      </c>
      <c r="D21" s="178">
        <v>-3</v>
      </c>
      <c r="E21" s="179">
        <v>-0.0545</v>
      </c>
    </row>
    <row r="22" spans="1:5" ht="24.75" customHeight="1">
      <c r="A22" s="180" t="s">
        <v>25</v>
      </c>
      <c r="B22" s="178">
        <v>166</v>
      </c>
      <c r="C22" s="178">
        <v>149</v>
      </c>
      <c r="D22" s="178">
        <v>-17</v>
      </c>
      <c r="E22" s="178">
        <v>-10.24</v>
      </c>
    </row>
    <row r="23" spans="1:5" ht="24.75" customHeight="1">
      <c r="A23" s="177" t="s">
        <v>26</v>
      </c>
      <c r="B23" s="178">
        <v>10315</v>
      </c>
      <c r="C23" s="178">
        <v>10935</v>
      </c>
      <c r="D23" s="178">
        <v>620</v>
      </c>
      <c r="E23" s="179">
        <v>0.0601</v>
      </c>
    </row>
    <row r="24" spans="1:5" ht="24.75" customHeight="1">
      <c r="A24" s="177" t="s">
        <v>27</v>
      </c>
      <c r="B24" s="178">
        <v>2142</v>
      </c>
      <c r="C24" s="178">
        <v>2314</v>
      </c>
      <c r="D24" s="178">
        <v>172</v>
      </c>
      <c r="E24" s="179">
        <v>0.0803</v>
      </c>
    </row>
    <row r="25" spans="1:5" ht="24.75" customHeight="1">
      <c r="A25" s="180" t="s">
        <v>28</v>
      </c>
      <c r="B25" s="178">
        <v>1222</v>
      </c>
      <c r="C25" s="178">
        <v>1320</v>
      </c>
      <c r="D25" s="178">
        <v>98</v>
      </c>
      <c r="E25" s="179">
        <v>0.0802</v>
      </c>
    </row>
    <row r="26" spans="1:5" ht="24.75" customHeight="1">
      <c r="A26" s="180" t="s">
        <v>29</v>
      </c>
      <c r="B26" s="178">
        <v>669</v>
      </c>
      <c r="C26" s="178">
        <v>723</v>
      </c>
      <c r="D26" s="178">
        <v>54</v>
      </c>
      <c r="E26" s="179">
        <v>0.08070000000000001</v>
      </c>
    </row>
    <row r="27" spans="1:5" ht="24.75" customHeight="1">
      <c r="A27" s="180" t="s">
        <v>30</v>
      </c>
      <c r="B27" s="178">
        <v>118</v>
      </c>
      <c r="C27" s="178">
        <v>127</v>
      </c>
      <c r="D27" s="178">
        <v>9</v>
      </c>
      <c r="E27" s="179">
        <v>0.07629999999999999</v>
      </c>
    </row>
    <row r="28" spans="1:5" ht="24.75" customHeight="1">
      <c r="A28" s="180" t="s">
        <v>31</v>
      </c>
      <c r="B28" s="178">
        <v>133</v>
      </c>
      <c r="C28" s="178">
        <v>144</v>
      </c>
      <c r="D28" s="178">
        <v>11</v>
      </c>
      <c r="E28" s="179">
        <v>0.0827</v>
      </c>
    </row>
    <row r="29" spans="1:5" ht="24.75" customHeight="1">
      <c r="A29" s="177" t="s">
        <v>32</v>
      </c>
      <c r="B29" s="178">
        <v>8825</v>
      </c>
      <c r="C29" s="178">
        <v>9531</v>
      </c>
      <c r="D29" s="178">
        <v>706</v>
      </c>
      <c r="E29" s="179">
        <v>0.08</v>
      </c>
    </row>
    <row r="30" spans="1:5" ht="24.75" customHeight="1">
      <c r="A30" s="180" t="s">
        <v>33</v>
      </c>
      <c r="B30" s="178">
        <v>4889</v>
      </c>
      <c r="C30" s="178">
        <v>5280</v>
      </c>
      <c r="D30" s="178">
        <v>391</v>
      </c>
      <c r="E30" s="179">
        <v>0.0799</v>
      </c>
    </row>
    <row r="31" spans="1:5" ht="24.75" customHeight="1">
      <c r="A31" s="180" t="s">
        <v>34</v>
      </c>
      <c r="B31" s="178">
        <v>3347</v>
      </c>
      <c r="C31" s="178">
        <v>3615</v>
      </c>
      <c r="D31" s="178">
        <v>268</v>
      </c>
      <c r="E31" s="179">
        <v>0.0801</v>
      </c>
    </row>
    <row r="32" spans="1:5" ht="24.75" customHeight="1">
      <c r="A32" s="180" t="s">
        <v>35</v>
      </c>
      <c r="B32" s="178">
        <v>589</v>
      </c>
      <c r="C32" s="178">
        <v>636</v>
      </c>
      <c r="D32" s="178">
        <v>47</v>
      </c>
      <c r="E32" s="179">
        <v>0.07980000000000001</v>
      </c>
    </row>
    <row r="33" spans="1:5" ht="24.75" customHeight="1">
      <c r="A33" s="177" t="s">
        <v>36</v>
      </c>
      <c r="B33" s="178">
        <v>21282</v>
      </c>
      <c r="C33" s="178">
        <v>22780</v>
      </c>
      <c r="D33" s="178">
        <v>1498</v>
      </c>
      <c r="E33" s="179">
        <v>0.0704</v>
      </c>
    </row>
  </sheetData>
  <sheetProtection/>
  <mergeCells count="2">
    <mergeCell ref="A2:E2"/>
    <mergeCell ref="D3:E3"/>
  </mergeCells>
  <printOptions/>
  <pageMargins left="0.7480314960629921" right="0.7480314960629921" top="0.9842519685039371" bottom="0.9842519685039371" header="0.5118110236220472" footer="0.5118110236220472"/>
  <pageSetup horizontalDpi="600" verticalDpi="600" orientation="portrait" paperSize="9" scale="80"/>
</worksheet>
</file>

<file path=xl/worksheets/sheet10.xml><?xml version="1.0" encoding="utf-8"?>
<worksheet xmlns="http://schemas.openxmlformats.org/spreadsheetml/2006/main" xmlns:r="http://schemas.openxmlformats.org/officeDocument/2006/relationships">
  <dimension ref="A1:B241"/>
  <sheetViews>
    <sheetView workbookViewId="0" topLeftCell="A1">
      <selection activeCell="A11" sqref="A11"/>
    </sheetView>
  </sheetViews>
  <sheetFormatPr defaultColWidth="9.00390625" defaultRowHeight="14.25"/>
  <cols>
    <col min="1" max="1" width="54.50390625" style="73" customWidth="1"/>
    <col min="2" max="2" width="24.875" style="74" customWidth="1"/>
    <col min="3" max="16384" width="9.00390625" style="74" customWidth="1"/>
  </cols>
  <sheetData>
    <row r="1" ht="14.25">
      <c r="A1" s="73" t="s">
        <v>576</v>
      </c>
    </row>
    <row r="2" spans="1:2" ht="19.5" customHeight="1">
      <c r="A2" s="92" t="s">
        <v>577</v>
      </c>
      <c r="B2" s="92"/>
    </row>
    <row r="3" spans="1:2" ht="18.75" customHeight="1">
      <c r="A3" s="93"/>
      <c r="B3" s="94" t="s">
        <v>368</v>
      </c>
    </row>
    <row r="4" spans="1:2" s="72" customFormat="1" ht="17.25" customHeight="1">
      <c r="A4" s="95" t="s">
        <v>369</v>
      </c>
      <c r="B4" s="96"/>
    </row>
    <row r="5" spans="1:2" ht="16.5" customHeight="1">
      <c r="A5" s="97" t="s">
        <v>3</v>
      </c>
      <c r="B5" s="97" t="s">
        <v>327</v>
      </c>
    </row>
    <row r="6" spans="1:2" ht="18.75" customHeight="1">
      <c r="A6" s="98" t="s">
        <v>370</v>
      </c>
      <c r="B6" s="99">
        <f>B7+B13+B19</f>
        <v>0</v>
      </c>
    </row>
    <row r="7" spans="1:2" ht="18.75" customHeight="1">
      <c r="A7" s="83" t="s">
        <v>371</v>
      </c>
      <c r="B7" s="100">
        <f>SUM(B8:B12)</f>
        <v>0</v>
      </c>
    </row>
    <row r="8" spans="1:2" ht="18.75" customHeight="1">
      <c r="A8" s="86" t="s">
        <v>372</v>
      </c>
      <c r="B8" s="100"/>
    </row>
    <row r="9" spans="1:2" ht="18.75" customHeight="1">
      <c r="A9" s="86" t="s">
        <v>373</v>
      </c>
      <c r="B9" s="100"/>
    </row>
    <row r="10" spans="1:2" ht="18.75" customHeight="1">
      <c r="A10" s="86" t="s">
        <v>374</v>
      </c>
      <c r="B10" s="100"/>
    </row>
    <row r="11" spans="1:2" ht="18.75" customHeight="1">
      <c r="A11" s="86" t="s">
        <v>375</v>
      </c>
      <c r="B11" s="100"/>
    </row>
    <row r="12" spans="1:2" ht="18.75" customHeight="1">
      <c r="A12" s="86" t="s">
        <v>376</v>
      </c>
      <c r="B12" s="100"/>
    </row>
    <row r="13" spans="1:2" ht="18.75" customHeight="1">
      <c r="A13" s="83" t="s">
        <v>377</v>
      </c>
      <c r="B13" s="100">
        <f>SUM(B14:B18)</f>
        <v>0</v>
      </c>
    </row>
    <row r="14" spans="1:2" ht="18.75" customHeight="1">
      <c r="A14" s="83" t="s">
        <v>378</v>
      </c>
      <c r="B14" s="100"/>
    </row>
    <row r="15" spans="1:2" ht="18.75" customHeight="1">
      <c r="A15" s="83" t="s">
        <v>379</v>
      </c>
      <c r="B15" s="100"/>
    </row>
    <row r="16" spans="1:2" ht="34.5" customHeight="1">
      <c r="A16" s="83" t="s">
        <v>380</v>
      </c>
      <c r="B16" s="100"/>
    </row>
    <row r="17" spans="1:2" ht="18.75" customHeight="1">
      <c r="A17" s="83" t="s">
        <v>381</v>
      </c>
      <c r="B17" s="100"/>
    </row>
    <row r="18" spans="1:2" ht="18.75" customHeight="1">
      <c r="A18" s="83" t="s">
        <v>382</v>
      </c>
      <c r="B18" s="100"/>
    </row>
    <row r="19" spans="1:2" ht="18.75" customHeight="1">
      <c r="A19" s="83" t="s">
        <v>383</v>
      </c>
      <c r="B19" s="100">
        <f>SUM(B20:B21)</f>
        <v>0</v>
      </c>
    </row>
    <row r="20" spans="1:2" ht="18.75" customHeight="1">
      <c r="A20" s="85" t="s">
        <v>384</v>
      </c>
      <c r="B20" s="100"/>
    </row>
    <row r="21" spans="1:2" ht="30" customHeight="1">
      <c r="A21" s="85" t="s">
        <v>385</v>
      </c>
      <c r="B21" s="100"/>
    </row>
    <row r="22" spans="1:2" ht="18.75" customHeight="1">
      <c r="A22" s="98" t="s">
        <v>386</v>
      </c>
      <c r="B22" s="100">
        <f>B23+B27+B31</f>
        <v>215</v>
      </c>
    </row>
    <row r="23" spans="1:2" ht="18.75" customHeight="1">
      <c r="A23" s="86" t="s">
        <v>387</v>
      </c>
      <c r="B23" s="100">
        <f>SUM(B24:B26)</f>
        <v>200</v>
      </c>
    </row>
    <row r="24" spans="1:2" ht="18.75" customHeight="1">
      <c r="A24" s="86" t="s">
        <v>388</v>
      </c>
      <c r="B24" s="100">
        <v>72</v>
      </c>
    </row>
    <row r="25" spans="1:2" ht="18.75" customHeight="1">
      <c r="A25" s="86" t="s">
        <v>389</v>
      </c>
      <c r="B25" s="100">
        <v>105</v>
      </c>
    </row>
    <row r="26" spans="1:2" ht="18.75" customHeight="1">
      <c r="A26" s="86" t="s">
        <v>390</v>
      </c>
      <c r="B26" s="100">
        <v>23</v>
      </c>
    </row>
    <row r="27" spans="1:2" ht="18.75" customHeight="1">
      <c r="A27" s="86" t="s">
        <v>391</v>
      </c>
      <c r="B27" s="100">
        <f>SUM(B28:B30)</f>
        <v>15</v>
      </c>
    </row>
    <row r="28" spans="1:2" ht="18.75" customHeight="1">
      <c r="A28" s="86" t="s">
        <v>388</v>
      </c>
      <c r="B28" s="100">
        <v>10</v>
      </c>
    </row>
    <row r="29" spans="1:2" ht="18.75" customHeight="1">
      <c r="A29" s="86" t="s">
        <v>389</v>
      </c>
      <c r="B29" s="100"/>
    </row>
    <row r="30" spans="1:2" ht="18.75" customHeight="1">
      <c r="A30" s="84" t="s">
        <v>392</v>
      </c>
      <c r="B30" s="100">
        <v>5</v>
      </c>
    </row>
    <row r="31" spans="1:2" ht="18.75" customHeight="1">
      <c r="A31" s="83" t="s">
        <v>393</v>
      </c>
      <c r="B31" s="100">
        <f>SUM(B32:B33)</f>
        <v>0</v>
      </c>
    </row>
    <row r="32" spans="1:2" ht="18.75" customHeight="1">
      <c r="A32" s="85" t="s">
        <v>389</v>
      </c>
      <c r="B32" s="100"/>
    </row>
    <row r="33" spans="1:2" ht="18.75" customHeight="1">
      <c r="A33" s="85" t="s">
        <v>394</v>
      </c>
      <c r="B33" s="100"/>
    </row>
    <row r="34" spans="1:2" ht="18.75" customHeight="1">
      <c r="A34" s="98" t="s">
        <v>395</v>
      </c>
      <c r="B34" s="100">
        <f>B35+B40</f>
        <v>0</v>
      </c>
    </row>
    <row r="35" spans="1:2" ht="18.75" customHeight="1">
      <c r="A35" s="98" t="s">
        <v>396</v>
      </c>
      <c r="B35" s="100">
        <f>SUM(B36:B39)</f>
        <v>0</v>
      </c>
    </row>
    <row r="36" spans="1:2" ht="18.75" customHeight="1">
      <c r="A36" s="98" t="s">
        <v>397</v>
      </c>
      <c r="B36" s="100"/>
    </row>
    <row r="37" spans="1:2" ht="18.75" customHeight="1">
      <c r="A37" s="98" t="s">
        <v>398</v>
      </c>
      <c r="B37" s="100"/>
    </row>
    <row r="38" spans="1:2" ht="18.75" customHeight="1">
      <c r="A38" s="98" t="s">
        <v>399</v>
      </c>
      <c r="B38" s="100"/>
    </row>
    <row r="39" spans="1:2" ht="18.75" customHeight="1">
      <c r="A39" s="98" t="s">
        <v>400</v>
      </c>
      <c r="B39" s="100"/>
    </row>
    <row r="40" spans="1:2" ht="18.75" customHeight="1">
      <c r="A40" s="98" t="s">
        <v>401</v>
      </c>
      <c r="B40" s="100">
        <f>SUM(B41:B44)</f>
        <v>0</v>
      </c>
    </row>
    <row r="41" spans="1:2" ht="18.75" customHeight="1">
      <c r="A41" s="98" t="s">
        <v>402</v>
      </c>
      <c r="B41" s="100"/>
    </row>
    <row r="42" spans="1:2" ht="18.75" customHeight="1">
      <c r="A42" s="98" t="s">
        <v>403</v>
      </c>
      <c r="B42" s="100"/>
    </row>
    <row r="43" spans="1:2" ht="18.75" customHeight="1">
      <c r="A43" s="98" t="s">
        <v>404</v>
      </c>
      <c r="B43" s="100"/>
    </row>
    <row r="44" spans="1:2" ht="18.75" customHeight="1">
      <c r="A44" s="98" t="s">
        <v>405</v>
      </c>
      <c r="B44" s="100"/>
    </row>
    <row r="45" spans="1:2" ht="18.75" customHeight="1">
      <c r="A45" s="98" t="s">
        <v>406</v>
      </c>
      <c r="B45" s="100">
        <f>B46+B59+B63+B64+B70+B74+B78+B82+B88+B91</f>
        <v>297</v>
      </c>
    </row>
    <row r="46" spans="1:2" ht="18.75" customHeight="1">
      <c r="A46" s="98" t="s">
        <v>407</v>
      </c>
      <c r="B46" s="100">
        <f>SUM(B47:B58)</f>
        <v>297</v>
      </c>
    </row>
    <row r="47" spans="1:2" ht="18.75" customHeight="1">
      <c r="A47" s="84" t="s">
        <v>408</v>
      </c>
      <c r="B47" s="100">
        <v>297</v>
      </c>
    </row>
    <row r="48" spans="1:2" ht="18.75" customHeight="1">
      <c r="A48" s="84" t="s">
        <v>409</v>
      </c>
      <c r="B48" s="100"/>
    </row>
    <row r="49" spans="1:2" ht="18.75" customHeight="1">
      <c r="A49" s="84" t="s">
        <v>410</v>
      </c>
      <c r="B49" s="100"/>
    </row>
    <row r="50" spans="1:2" ht="18.75" customHeight="1">
      <c r="A50" s="84" t="s">
        <v>411</v>
      </c>
      <c r="B50" s="100"/>
    </row>
    <row r="51" spans="1:2" ht="18.75" customHeight="1">
      <c r="A51" s="84" t="s">
        <v>412</v>
      </c>
      <c r="B51" s="100"/>
    </row>
    <row r="52" spans="1:2" ht="18.75" customHeight="1">
      <c r="A52" s="84" t="s">
        <v>413</v>
      </c>
      <c r="B52" s="100"/>
    </row>
    <row r="53" spans="1:2" ht="18.75" customHeight="1">
      <c r="A53" s="84" t="s">
        <v>414</v>
      </c>
      <c r="B53" s="100"/>
    </row>
    <row r="54" spans="1:2" ht="18.75" customHeight="1">
      <c r="A54" s="84" t="s">
        <v>415</v>
      </c>
      <c r="B54" s="100"/>
    </row>
    <row r="55" spans="1:2" ht="18.75" customHeight="1">
      <c r="A55" s="84" t="s">
        <v>416</v>
      </c>
      <c r="B55" s="100"/>
    </row>
    <row r="56" spans="1:2" ht="18.75" customHeight="1">
      <c r="A56" s="84" t="s">
        <v>417</v>
      </c>
      <c r="B56" s="100"/>
    </row>
    <row r="57" spans="1:2" ht="18.75" customHeight="1">
      <c r="A57" s="84" t="s">
        <v>418</v>
      </c>
      <c r="B57" s="100"/>
    </row>
    <row r="58" spans="1:2" ht="18.75" customHeight="1">
      <c r="A58" s="84" t="s">
        <v>419</v>
      </c>
      <c r="B58" s="100"/>
    </row>
    <row r="59" spans="1:2" ht="18.75" customHeight="1">
      <c r="A59" s="98" t="s">
        <v>420</v>
      </c>
      <c r="B59" s="100">
        <f>SUM(B60:B62)</f>
        <v>0</v>
      </c>
    </row>
    <row r="60" spans="1:2" ht="18.75" customHeight="1">
      <c r="A60" s="84" t="s">
        <v>408</v>
      </c>
      <c r="B60" s="100"/>
    </row>
    <row r="61" spans="1:2" ht="18.75" customHeight="1">
      <c r="A61" s="84" t="s">
        <v>409</v>
      </c>
      <c r="B61" s="100"/>
    </row>
    <row r="62" spans="1:2" ht="18.75" customHeight="1">
      <c r="A62" s="84" t="s">
        <v>421</v>
      </c>
      <c r="B62" s="100"/>
    </row>
    <row r="63" spans="1:2" ht="18.75" customHeight="1">
      <c r="A63" s="98" t="s">
        <v>422</v>
      </c>
      <c r="B63" s="100"/>
    </row>
    <row r="64" spans="1:2" ht="18.75" customHeight="1">
      <c r="A64" s="98" t="s">
        <v>423</v>
      </c>
      <c r="B64" s="100">
        <f>SUM(B65:B69)</f>
        <v>0</v>
      </c>
    </row>
    <row r="65" spans="1:2" ht="18.75" customHeight="1">
      <c r="A65" s="84" t="s">
        <v>424</v>
      </c>
      <c r="B65" s="100"/>
    </row>
    <row r="66" spans="1:2" ht="18.75" customHeight="1">
      <c r="A66" s="84" t="s">
        <v>425</v>
      </c>
      <c r="B66" s="100"/>
    </row>
    <row r="67" spans="1:2" ht="18.75" customHeight="1">
      <c r="A67" s="84" t="s">
        <v>426</v>
      </c>
      <c r="B67" s="100"/>
    </row>
    <row r="68" spans="1:2" ht="18.75" customHeight="1">
      <c r="A68" s="84" t="s">
        <v>427</v>
      </c>
      <c r="B68" s="100"/>
    </row>
    <row r="69" spans="1:2" ht="18.75" customHeight="1">
      <c r="A69" s="84" t="s">
        <v>428</v>
      </c>
      <c r="B69" s="100"/>
    </row>
    <row r="70" spans="1:2" ht="18.75" customHeight="1">
      <c r="A70" s="98" t="s">
        <v>429</v>
      </c>
      <c r="B70" s="100">
        <f>SUM(B71:B73)</f>
        <v>0</v>
      </c>
    </row>
    <row r="71" spans="1:2" ht="18.75" customHeight="1">
      <c r="A71" s="98" t="s">
        <v>430</v>
      </c>
      <c r="B71" s="100"/>
    </row>
    <row r="72" spans="1:2" ht="18.75" customHeight="1">
      <c r="A72" s="98" t="s">
        <v>431</v>
      </c>
      <c r="B72" s="100"/>
    </row>
    <row r="73" spans="1:2" ht="18.75" customHeight="1">
      <c r="A73" s="98" t="s">
        <v>432</v>
      </c>
      <c r="B73" s="100"/>
    </row>
    <row r="74" spans="1:2" ht="18.75" customHeight="1">
      <c r="A74" s="81" t="s">
        <v>433</v>
      </c>
      <c r="B74" s="100">
        <f>SUM(B75:B77)</f>
        <v>0</v>
      </c>
    </row>
    <row r="75" spans="1:2" ht="18.75" customHeight="1">
      <c r="A75" s="85" t="s">
        <v>408</v>
      </c>
      <c r="B75" s="100"/>
    </row>
    <row r="76" spans="1:2" ht="18.75" customHeight="1">
      <c r="A76" s="85" t="s">
        <v>409</v>
      </c>
      <c r="B76" s="100"/>
    </row>
    <row r="77" spans="1:2" ht="18.75" customHeight="1">
      <c r="A77" s="85" t="s">
        <v>434</v>
      </c>
      <c r="B77" s="100"/>
    </row>
    <row r="78" spans="1:2" ht="18.75" customHeight="1">
      <c r="A78" s="81" t="s">
        <v>435</v>
      </c>
      <c r="B78" s="100">
        <f>SUM(B79:B81)</f>
        <v>0</v>
      </c>
    </row>
    <row r="79" spans="1:2" ht="18.75" customHeight="1">
      <c r="A79" s="85" t="s">
        <v>408</v>
      </c>
      <c r="B79" s="100"/>
    </row>
    <row r="80" spans="1:2" ht="18.75" customHeight="1">
      <c r="A80" s="85" t="s">
        <v>409</v>
      </c>
      <c r="B80" s="100"/>
    </row>
    <row r="81" spans="1:2" ht="18.75" customHeight="1">
      <c r="A81" s="85" t="s">
        <v>436</v>
      </c>
      <c r="B81" s="100"/>
    </row>
    <row r="82" spans="1:2" ht="18.75" customHeight="1">
      <c r="A82" s="81" t="s">
        <v>437</v>
      </c>
      <c r="B82" s="100">
        <f>SUM(B83:B87)</f>
        <v>0</v>
      </c>
    </row>
    <row r="83" spans="1:2" ht="18.75" customHeight="1">
      <c r="A83" s="85" t="s">
        <v>424</v>
      </c>
      <c r="B83" s="100"/>
    </row>
    <row r="84" spans="1:2" ht="18.75" customHeight="1">
      <c r="A84" s="85" t="s">
        <v>425</v>
      </c>
      <c r="B84" s="100"/>
    </row>
    <row r="85" spans="1:2" ht="18.75" customHeight="1">
      <c r="A85" s="85" t="s">
        <v>426</v>
      </c>
      <c r="B85" s="100"/>
    </row>
    <row r="86" spans="1:2" ht="18.75" customHeight="1">
      <c r="A86" s="85" t="s">
        <v>427</v>
      </c>
      <c r="B86" s="100"/>
    </row>
    <row r="87" spans="1:2" ht="18.75" customHeight="1">
      <c r="A87" s="85" t="s">
        <v>438</v>
      </c>
      <c r="B87" s="100"/>
    </row>
    <row r="88" spans="1:2" ht="18.75" customHeight="1">
      <c r="A88" s="81" t="s">
        <v>439</v>
      </c>
      <c r="B88" s="100">
        <f>SUM(B89:B90)</f>
        <v>0</v>
      </c>
    </row>
    <row r="89" spans="1:2" ht="18.75" customHeight="1">
      <c r="A89" s="85" t="s">
        <v>430</v>
      </c>
      <c r="B89" s="100"/>
    </row>
    <row r="90" spans="1:2" ht="18.75" customHeight="1">
      <c r="A90" s="85" t="s">
        <v>440</v>
      </c>
      <c r="B90" s="100"/>
    </row>
    <row r="91" spans="1:2" ht="18.75" customHeight="1">
      <c r="A91" s="85" t="s">
        <v>441</v>
      </c>
      <c r="B91" s="100">
        <f>SUM(B92:B99)</f>
        <v>0</v>
      </c>
    </row>
    <row r="92" spans="1:2" ht="18.75" customHeight="1">
      <c r="A92" s="85" t="s">
        <v>408</v>
      </c>
      <c r="B92" s="100"/>
    </row>
    <row r="93" spans="1:2" ht="18.75" customHeight="1">
      <c r="A93" s="85" t="s">
        <v>409</v>
      </c>
      <c r="B93" s="100"/>
    </row>
    <row r="94" spans="1:2" ht="18.75" customHeight="1">
      <c r="A94" s="85" t="s">
        <v>410</v>
      </c>
      <c r="B94" s="100"/>
    </row>
    <row r="95" spans="1:2" ht="18.75" customHeight="1">
      <c r="A95" s="85" t="s">
        <v>411</v>
      </c>
      <c r="B95" s="100"/>
    </row>
    <row r="96" spans="1:2" ht="18.75" customHeight="1">
      <c r="A96" s="85" t="s">
        <v>414</v>
      </c>
      <c r="B96" s="100"/>
    </row>
    <row r="97" spans="1:2" ht="18.75" customHeight="1">
      <c r="A97" s="85" t="s">
        <v>416</v>
      </c>
      <c r="B97" s="100"/>
    </row>
    <row r="98" spans="1:2" ht="18.75" customHeight="1">
      <c r="A98" s="85" t="s">
        <v>417</v>
      </c>
      <c r="B98" s="100"/>
    </row>
    <row r="99" spans="1:2" ht="15">
      <c r="A99" s="85" t="s">
        <v>442</v>
      </c>
      <c r="B99" s="100"/>
    </row>
    <row r="100" spans="1:2" ht="15">
      <c r="A100" s="98" t="s">
        <v>443</v>
      </c>
      <c r="B100" s="100">
        <f>B101+B111+B106</f>
        <v>20</v>
      </c>
    </row>
    <row r="101" spans="1:2" ht="15">
      <c r="A101" s="84" t="s">
        <v>444</v>
      </c>
      <c r="B101" s="100">
        <f>SUM(B102:B105)</f>
        <v>20</v>
      </c>
    </row>
    <row r="102" spans="1:2" ht="15">
      <c r="A102" s="84" t="s">
        <v>389</v>
      </c>
      <c r="B102" s="100">
        <v>10</v>
      </c>
    </row>
    <row r="103" spans="1:2" ht="15">
      <c r="A103" s="84" t="s">
        <v>445</v>
      </c>
      <c r="B103" s="100"/>
    </row>
    <row r="104" spans="1:2" ht="15">
      <c r="A104" s="84" t="s">
        <v>446</v>
      </c>
      <c r="B104" s="100"/>
    </row>
    <row r="105" spans="1:2" ht="15">
      <c r="A105" s="84" t="s">
        <v>447</v>
      </c>
      <c r="B105" s="100">
        <v>10</v>
      </c>
    </row>
    <row r="106" spans="1:2" ht="15">
      <c r="A106" s="84" t="s">
        <v>448</v>
      </c>
      <c r="B106" s="100">
        <f>SUM(B107:B110)</f>
        <v>0</v>
      </c>
    </row>
    <row r="107" spans="1:2" ht="15">
      <c r="A107" s="84" t="s">
        <v>389</v>
      </c>
      <c r="B107" s="100"/>
    </row>
    <row r="108" spans="1:2" ht="15">
      <c r="A108" s="84" t="s">
        <v>445</v>
      </c>
      <c r="B108" s="100"/>
    </row>
    <row r="109" spans="1:2" ht="15">
      <c r="A109" s="84" t="s">
        <v>449</v>
      </c>
      <c r="B109" s="100"/>
    </row>
    <row r="110" spans="1:2" ht="15">
      <c r="A110" s="84" t="s">
        <v>450</v>
      </c>
      <c r="B110" s="100"/>
    </row>
    <row r="111" spans="1:2" ht="15">
      <c r="A111" s="84" t="s">
        <v>451</v>
      </c>
      <c r="B111" s="100">
        <f>SUM(B112:B115)</f>
        <v>0</v>
      </c>
    </row>
    <row r="112" spans="1:2" ht="15">
      <c r="A112" s="84" t="s">
        <v>452</v>
      </c>
      <c r="B112" s="100"/>
    </row>
    <row r="113" spans="1:2" ht="15">
      <c r="A113" s="84" t="s">
        <v>453</v>
      </c>
      <c r="B113" s="100"/>
    </row>
    <row r="114" spans="1:2" ht="15">
      <c r="A114" s="84" t="s">
        <v>454</v>
      </c>
      <c r="B114" s="100"/>
    </row>
    <row r="115" spans="1:2" ht="15">
      <c r="A115" s="84" t="s">
        <v>455</v>
      </c>
      <c r="B115" s="100"/>
    </row>
    <row r="116" spans="1:2" ht="15">
      <c r="A116" s="86" t="s">
        <v>456</v>
      </c>
      <c r="B116" s="100">
        <f>B117+B122+B127+B132+B141+B148+B157+B160+B163+B164</f>
        <v>0</v>
      </c>
    </row>
    <row r="117" spans="1:2" ht="15">
      <c r="A117" s="84" t="s">
        <v>457</v>
      </c>
      <c r="B117" s="100">
        <f>SUM(B118:B121)</f>
        <v>0</v>
      </c>
    </row>
    <row r="118" spans="1:2" ht="15">
      <c r="A118" s="84" t="s">
        <v>458</v>
      </c>
      <c r="B118" s="100"/>
    </row>
    <row r="119" spans="1:2" ht="15">
      <c r="A119" s="84" t="s">
        <v>459</v>
      </c>
      <c r="B119" s="100"/>
    </row>
    <row r="120" spans="1:2" ht="15">
      <c r="A120" s="84" t="s">
        <v>460</v>
      </c>
      <c r="B120" s="100"/>
    </row>
    <row r="121" spans="1:2" ht="15">
      <c r="A121" s="84" t="s">
        <v>461</v>
      </c>
      <c r="B121" s="100"/>
    </row>
    <row r="122" spans="1:2" ht="15">
      <c r="A122" s="84" t="s">
        <v>462</v>
      </c>
      <c r="B122" s="100">
        <f>SUM(B123:B126)</f>
        <v>0</v>
      </c>
    </row>
    <row r="123" spans="1:2" ht="15">
      <c r="A123" s="84" t="s">
        <v>460</v>
      </c>
      <c r="B123" s="100"/>
    </row>
    <row r="124" spans="1:2" ht="15">
      <c r="A124" s="84" t="s">
        <v>463</v>
      </c>
      <c r="B124" s="100"/>
    </row>
    <row r="125" spans="1:2" ht="15">
      <c r="A125" s="84" t="s">
        <v>464</v>
      </c>
      <c r="B125" s="100"/>
    </row>
    <row r="126" spans="1:2" ht="15">
      <c r="A126" s="84" t="s">
        <v>465</v>
      </c>
      <c r="B126" s="100"/>
    </row>
    <row r="127" spans="1:2" ht="15">
      <c r="A127" s="84" t="s">
        <v>466</v>
      </c>
      <c r="B127" s="100">
        <f>SUM(B128:B131)</f>
        <v>0</v>
      </c>
    </row>
    <row r="128" spans="1:2" ht="15">
      <c r="A128" s="84" t="s">
        <v>467</v>
      </c>
      <c r="B128" s="100"/>
    </row>
    <row r="129" spans="1:2" ht="15">
      <c r="A129" s="84" t="s">
        <v>468</v>
      </c>
      <c r="B129" s="100"/>
    </row>
    <row r="130" spans="1:2" ht="15">
      <c r="A130" s="84" t="s">
        <v>469</v>
      </c>
      <c r="B130" s="100"/>
    </row>
    <row r="131" spans="1:2" ht="15">
      <c r="A131" s="84" t="s">
        <v>470</v>
      </c>
      <c r="B131" s="100"/>
    </row>
    <row r="132" spans="1:2" ht="15">
      <c r="A132" s="84" t="s">
        <v>471</v>
      </c>
      <c r="B132" s="100">
        <f>SUM(B133:B140)</f>
        <v>0</v>
      </c>
    </row>
    <row r="133" spans="1:2" ht="15">
      <c r="A133" s="84" t="s">
        <v>472</v>
      </c>
      <c r="B133" s="100"/>
    </row>
    <row r="134" spans="1:2" ht="15">
      <c r="A134" s="84" t="s">
        <v>473</v>
      </c>
      <c r="B134" s="100"/>
    </row>
    <row r="135" spans="1:2" ht="15">
      <c r="A135" s="84" t="s">
        <v>474</v>
      </c>
      <c r="B135" s="100"/>
    </row>
    <row r="136" spans="1:2" ht="15">
      <c r="A136" s="84" t="s">
        <v>475</v>
      </c>
      <c r="B136" s="100"/>
    </row>
    <row r="137" spans="1:2" ht="15">
      <c r="A137" s="84" t="s">
        <v>476</v>
      </c>
      <c r="B137" s="100"/>
    </row>
    <row r="138" spans="1:2" ht="15">
      <c r="A138" s="84" t="s">
        <v>477</v>
      </c>
      <c r="B138" s="100"/>
    </row>
    <row r="139" spans="1:2" ht="15">
      <c r="A139" s="84" t="s">
        <v>478</v>
      </c>
      <c r="B139" s="100"/>
    </row>
    <row r="140" spans="1:2" ht="15">
      <c r="A140" s="84" t="s">
        <v>479</v>
      </c>
      <c r="B140" s="100"/>
    </row>
    <row r="141" spans="1:2" ht="15">
      <c r="A141" s="84" t="s">
        <v>480</v>
      </c>
      <c r="B141" s="100">
        <f>SUM(B142:B147)</f>
        <v>0</v>
      </c>
    </row>
    <row r="142" spans="1:2" ht="15">
      <c r="A142" s="84" t="s">
        <v>481</v>
      </c>
      <c r="B142" s="100"/>
    </row>
    <row r="143" spans="1:2" ht="15">
      <c r="A143" s="84" t="s">
        <v>482</v>
      </c>
      <c r="B143" s="100"/>
    </row>
    <row r="144" spans="1:2" ht="15">
      <c r="A144" s="84" t="s">
        <v>483</v>
      </c>
      <c r="B144" s="100"/>
    </row>
    <row r="145" spans="1:2" ht="15">
      <c r="A145" s="84" t="s">
        <v>484</v>
      </c>
      <c r="B145" s="100"/>
    </row>
    <row r="146" spans="1:2" ht="15">
      <c r="A146" s="84" t="s">
        <v>485</v>
      </c>
      <c r="B146" s="100"/>
    </row>
    <row r="147" spans="1:2" ht="15">
      <c r="A147" s="84" t="s">
        <v>486</v>
      </c>
      <c r="B147" s="100"/>
    </row>
    <row r="148" spans="1:2" ht="15">
      <c r="A148" s="84" t="s">
        <v>487</v>
      </c>
      <c r="B148" s="100">
        <f>SUM(B149:B156)</f>
        <v>0</v>
      </c>
    </row>
    <row r="149" spans="1:2" ht="15">
      <c r="A149" s="84" t="s">
        <v>488</v>
      </c>
      <c r="B149" s="100"/>
    </row>
    <row r="150" spans="1:2" ht="15">
      <c r="A150" s="84" t="s">
        <v>489</v>
      </c>
      <c r="B150" s="100"/>
    </row>
    <row r="151" spans="1:2" ht="15">
      <c r="A151" s="84" t="s">
        <v>490</v>
      </c>
      <c r="B151" s="100"/>
    </row>
    <row r="152" spans="1:2" ht="15">
      <c r="A152" s="84" t="s">
        <v>491</v>
      </c>
      <c r="B152" s="100"/>
    </row>
    <row r="153" spans="1:2" ht="15">
      <c r="A153" s="84" t="s">
        <v>492</v>
      </c>
      <c r="B153" s="100"/>
    </row>
    <row r="154" spans="1:2" ht="15">
      <c r="A154" s="84" t="s">
        <v>493</v>
      </c>
      <c r="B154" s="100"/>
    </row>
    <row r="155" spans="1:2" ht="15">
      <c r="A155" s="84" t="s">
        <v>494</v>
      </c>
      <c r="B155" s="100"/>
    </row>
    <row r="156" spans="1:2" ht="15">
      <c r="A156" s="84" t="s">
        <v>495</v>
      </c>
      <c r="B156" s="100"/>
    </row>
    <row r="157" spans="1:2" ht="15">
      <c r="A157" s="84" t="s">
        <v>496</v>
      </c>
      <c r="B157" s="100">
        <f>SUM(B158:B159)</f>
        <v>0</v>
      </c>
    </row>
    <row r="158" spans="1:2" ht="15">
      <c r="A158" s="85" t="s">
        <v>458</v>
      </c>
      <c r="B158" s="100"/>
    </row>
    <row r="159" spans="1:2" ht="28.5">
      <c r="A159" s="85" t="s">
        <v>497</v>
      </c>
      <c r="B159" s="100"/>
    </row>
    <row r="160" spans="1:2" ht="15">
      <c r="A160" s="84" t="s">
        <v>498</v>
      </c>
      <c r="B160" s="100">
        <f>SUM(B161:B162)</f>
        <v>0</v>
      </c>
    </row>
    <row r="161" spans="1:2" ht="15">
      <c r="A161" s="85" t="s">
        <v>458</v>
      </c>
      <c r="B161" s="100"/>
    </row>
    <row r="162" spans="1:2" ht="15">
      <c r="A162" s="85" t="s">
        <v>499</v>
      </c>
      <c r="B162" s="100"/>
    </row>
    <row r="163" spans="1:2" ht="15">
      <c r="A163" s="84" t="s">
        <v>500</v>
      </c>
      <c r="B163" s="100"/>
    </row>
    <row r="164" spans="1:2" ht="15">
      <c r="A164" s="84" t="s">
        <v>501</v>
      </c>
      <c r="B164" s="100">
        <f>SUM(B165:B167)</f>
        <v>0</v>
      </c>
    </row>
    <row r="165" spans="1:2" ht="15">
      <c r="A165" s="85" t="s">
        <v>467</v>
      </c>
      <c r="B165" s="100"/>
    </row>
    <row r="166" spans="1:2" ht="15">
      <c r="A166" s="85" t="s">
        <v>469</v>
      </c>
      <c r="B166" s="100"/>
    </row>
    <row r="167" spans="1:2" ht="15">
      <c r="A167" s="85" t="s">
        <v>502</v>
      </c>
      <c r="B167" s="100"/>
    </row>
    <row r="168" spans="1:2" ht="15">
      <c r="A168" s="86" t="s">
        <v>503</v>
      </c>
      <c r="B168" s="100">
        <f>B169</f>
        <v>0</v>
      </c>
    </row>
    <row r="169" spans="1:2" ht="15">
      <c r="A169" s="84" t="s">
        <v>504</v>
      </c>
      <c r="B169" s="100">
        <f>SUM(B170:B171)</f>
        <v>0</v>
      </c>
    </row>
    <row r="170" spans="1:2" ht="15">
      <c r="A170" s="84" t="s">
        <v>505</v>
      </c>
      <c r="B170" s="100"/>
    </row>
    <row r="171" spans="1:2" ht="15">
      <c r="A171" s="84" t="s">
        <v>506</v>
      </c>
      <c r="B171" s="100"/>
    </row>
    <row r="172" spans="1:2" ht="15">
      <c r="A172" s="86" t="s">
        <v>507</v>
      </c>
      <c r="B172" s="100">
        <f>B173+B177+B186</f>
        <v>20</v>
      </c>
    </row>
    <row r="173" spans="1:2" ht="15">
      <c r="A173" s="84" t="s">
        <v>508</v>
      </c>
      <c r="B173" s="100">
        <f>SUM(B174:B176)</f>
        <v>0</v>
      </c>
    </row>
    <row r="174" spans="1:2" ht="15">
      <c r="A174" s="84" t="s">
        <v>509</v>
      </c>
      <c r="B174" s="100"/>
    </row>
    <row r="175" spans="1:2" ht="15">
      <c r="A175" s="84" t="s">
        <v>510</v>
      </c>
      <c r="B175" s="100"/>
    </row>
    <row r="176" spans="1:2" ht="15">
      <c r="A176" s="84" t="s">
        <v>511</v>
      </c>
      <c r="B176" s="100"/>
    </row>
    <row r="177" spans="1:2" ht="15">
      <c r="A177" s="84" t="s">
        <v>512</v>
      </c>
      <c r="B177" s="100">
        <f>SUM(B178:B185)</f>
        <v>0</v>
      </c>
    </row>
    <row r="178" spans="1:2" ht="15">
      <c r="A178" s="84" t="s">
        <v>513</v>
      </c>
      <c r="B178" s="100"/>
    </row>
    <row r="179" spans="1:2" ht="15">
      <c r="A179" s="84" t="s">
        <v>514</v>
      </c>
      <c r="B179" s="100"/>
    </row>
    <row r="180" spans="1:2" ht="15">
      <c r="A180" s="84" t="s">
        <v>515</v>
      </c>
      <c r="B180" s="100"/>
    </row>
    <row r="181" spans="1:2" ht="15">
      <c r="A181" s="84" t="s">
        <v>516</v>
      </c>
      <c r="B181" s="100"/>
    </row>
    <row r="182" spans="1:2" ht="15">
      <c r="A182" s="84" t="s">
        <v>517</v>
      </c>
      <c r="B182" s="100"/>
    </row>
    <row r="183" spans="1:2" ht="15">
      <c r="A183" s="84" t="s">
        <v>518</v>
      </c>
      <c r="B183" s="100"/>
    </row>
    <row r="184" spans="1:2" ht="15">
      <c r="A184" s="84" t="s">
        <v>519</v>
      </c>
      <c r="B184" s="100"/>
    </row>
    <row r="185" spans="1:2" ht="15">
      <c r="A185" s="84" t="s">
        <v>520</v>
      </c>
      <c r="B185" s="100"/>
    </row>
    <row r="186" spans="1:2" ht="15">
      <c r="A186" s="84" t="s">
        <v>521</v>
      </c>
      <c r="B186" s="100">
        <f>SUM(B187:B196)</f>
        <v>20</v>
      </c>
    </row>
    <row r="187" spans="1:2" ht="15">
      <c r="A187" s="84" t="s">
        <v>522</v>
      </c>
      <c r="B187" s="100">
        <v>10</v>
      </c>
    </row>
    <row r="188" spans="1:2" ht="15">
      <c r="A188" s="84" t="s">
        <v>523</v>
      </c>
      <c r="B188" s="100">
        <v>5</v>
      </c>
    </row>
    <row r="189" spans="1:2" ht="15">
      <c r="A189" s="84" t="s">
        <v>524</v>
      </c>
      <c r="B189" s="100">
        <v>5</v>
      </c>
    </row>
    <row r="190" spans="1:2" ht="15">
      <c r="A190" s="84" t="s">
        <v>525</v>
      </c>
      <c r="B190" s="100"/>
    </row>
    <row r="191" spans="1:2" ht="15">
      <c r="A191" s="84" t="s">
        <v>526</v>
      </c>
      <c r="B191" s="100"/>
    </row>
    <row r="192" spans="1:2" ht="15">
      <c r="A192" s="84" t="s">
        <v>527</v>
      </c>
      <c r="B192" s="100"/>
    </row>
    <row r="193" spans="1:2" ht="15">
      <c r="A193" s="84" t="s">
        <v>528</v>
      </c>
      <c r="B193" s="100"/>
    </row>
    <row r="194" spans="1:2" ht="15">
      <c r="A194" s="84" t="s">
        <v>529</v>
      </c>
      <c r="B194" s="100"/>
    </row>
    <row r="195" spans="1:2" ht="15">
      <c r="A195" s="84" t="s">
        <v>530</v>
      </c>
      <c r="B195" s="100"/>
    </row>
    <row r="196" spans="1:2" ht="15">
      <c r="A196" s="84" t="s">
        <v>531</v>
      </c>
      <c r="B196" s="100"/>
    </row>
    <row r="197" spans="1:2" ht="15">
      <c r="A197" s="86" t="s">
        <v>532</v>
      </c>
      <c r="B197" s="100">
        <f>SUM(B198:B213)</f>
        <v>0</v>
      </c>
    </row>
    <row r="198" spans="1:2" ht="15">
      <c r="A198" s="86" t="s">
        <v>533</v>
      </c>
      <c r="B198" s="100"/>
    </row>
    <row r="199" spans="1:2" ht="15">
      <c r="A199" s="86" t="s">
        <v>534</v>
      </c>
      <c r="B199" s="100"/>
    </row>
    <row r="200" spans="1:2" ht="15">
      <c r="A200" s="86" t="s">
        <v>535</v>
      </c>
      <c r="B200" s="100"/>
    </row>
    <row r="201" spans="1:2" ht="15">
      <c r="A201" s="86" t="s">
        <v>536</v>
      </c>
      <c r="B201" s="100"/>
    </row>
    <row r="202" spans="1:2" ht="15">
      <c r="A202" s="86" t="s">
        <v>537</v>
      </c>
      <c r="B202" s="100"/>
    </row>
    <row r="203" spans="1:2" ht="15">
      <c r="A203" s="86" t="s">
        <v>538</v>
      </c>
      <c r="B203" s="100"/>
    </row>
    <row r="204" spans="1:2" ht="15">
      <c r="A204" s="86" t="s">
        <v>539</v>
      </c>
      <c r="B204" s="100"/>
    </row>
    <row r="205" spans="1:2" ht="15">
      <c r="A205" s="86" t="s">
        <v>540</v>
      </c>
      <c r="B205" s="100"/>
    </row>
    <row r="206" spans="1:2" ht="15">
      <c r="A206" s="86" t="s">
        <v>541</v>
      </c>
      <c r="B206" s="100"/>
    </row>
    <row r="207" spans="1:2" ht="15">
      <c r="A207" s="86" t="s">
        <v>542</v>
      </c>
      <c r="B207" s="100"/>
    </row>
    <row r="208" spans="1:2" ht="15">
      <c r="A208" s="86" t="s">
        <v>543</v>
      </c>
      <c r="B208" s="100"/>
    </row>
    <row r="209" spans="1:2" ht="15">
      <c r="A209" s="86" t="s">
        <v>544</v>
      </c>
      <c r="B209" s="100"/>
    </row>
    <row r="210" spans="1:2" ht="15">
      <c r="A210" s="86" t="s">
        <v>545</v>
      </c>
      <c r="B210" s="100"/>
    </row>
    <row r="211" spans="1:2" ht="15.75">
      <c r="A211" s="86" t="s">
        <v>546</v>
      </c>
      <c r="B211" s="101"/>
    </row>
    <row r="212" spans="1:2" ht="15.75">
      <c r="A212" s="86" t="s">
        <v>547</v>
      </c>
      <c r="B212" s="101"/>
    </row>
    <row r="213" spans="1:2" ht="15.75">
      <c r="A213" s="86" t="s">
        <v>548</v>
      </c>
      <c r="B213" s="101"/>
    </row>
    <row r="214" spans="1:2" ht="15.75">
      <c r="A214" s="86" t="s">
        <v>549</v>
      </c>
      <c r="B214" s="101">
        <f>SUM(B215:B229)</f>
        <v>0</v>
      </c>
    </row>
    <row r="215" spans="1:2" ht="15.75">
      <c r="A215" s="86" t="s">
        <v>550</v>
      </c>
      <c r="B215" s="101"/>
    </row>
    <row r="216" spans="1:2" ht="15.75">
      <c r="A216" s="86" t="s">
        <v>551</v>
      </c>
      <c r="B216" s="101"/>
    </row>
    <row r="217" spans="1:2" ht="15.75">
      <c r="A217" s="86" t="s">
        <v>552</v>
      </c>
      <c r="B217" s="101"/>
    </row>
    <row r="218" spans="1:2" ht="15.75">
      <c r="A218" s="86" t="s">
        <v>553</v>
      </c>
      <c r="B218" s="101"/>
    </row>
    <row r="219" spans="1:2" ht="15.75">
      <c r="A219" s="86" t="s">
        <v>554</v>
      </c>
      <c r="B219" s="101"/>
    </row>
    <row r="220" spans="1:2" ht="15.75">
      <c r="A220" s="86" t="s">
        <v>555</v>
      </c>
      <c r="B220" s="101"/>
    </row>
    <row r="221" spans="1:2" ht="15.75">
      <c r="A221" s="86" t="s">
        <v>556</v>
      </c>
      <c r="B221" s="101"/>
    </row>
    <row r="222" spans="1:2" ht="15.75">
      <c r="A222" s="86" t="s">
        <v>557</v>
      </c>
      <c r="B222" s="101"/>
    </row>
    <row r="223" spans="1:2" ht="15.75">
      <c r="A223" s="86" t="s">
        <v>558</v>
      </c>
      <c r="B223" s="101"/>
    </row>
    <row r="224" spans="1:2" ht="15.75">
      <c r="A224" s="86" t="s">
        <v>559</v>
      </c>
      <c r="B224" s="101"/>
    </row>
    <row r="225" spans="1:2" ht="15.75">
      <c r="A225" s="86" t="s">
        <v>560</v>
      </c>
      <c r="B225" s="101"/>
    </row>
    <row r="226" spans="1:2" ht="15.75">
      <c r="A226" s="86" t="s">
        <v>561</v>
      </c>
      <c r="B226" s="101"/>
    </row>
    <row r="227" spans="1:2" ht="15.75">
      <c r="A227" s="86" t="s">
        <v>562</v>
      </c>
      <c r="B227" s="101"/>
    </row>
    <row r="228" spans="1:2" ht="15.75">
      <c r="A228" s="86" t="s">
        <v>563</v>
      </c>
      <c r="B228" s="101"/>
    </row>
    <row r="229" spans="1:2" ht="15.75">
      <c r="A229" s="86" t="s">
        <v>564</v>
      </c>
      <c r="B229" s="101"/>
    </row>
    <row r="230" spans="1:2" ht="15.75">
      <c r="A230" s="86" t="s">
        <v>565</v>
      </c>
      <c r="B230" s="101"/>
    </row>
    <row r="231" spans="1:2" ht="15.75">
      <c r="A231" s="102" t="s">
        <v>566</v>
      </c>
      <c r="B231" s="101">
        <f>B6+B22+B34+B45+B100+B116+B168+B172+B197+B214</f>
        <v>552</v>
      </c>
    </row>
    <row r="232" spans="1:2" ht="15.75">
      <c r="A232" s="103" t="s">
        <v>567</v>
      </c>
      <c r="B232" s="101">
        <f>B233+B236+B237+B238+B239</f>
        <v>0</v>
      </c>
    </row>
    <row r="233" spans="1:2" ht="15.75">
      <c r="A233" s="82" t="s">
        <v>568</v>
      </c>
      <c r="B233" s="101">
        <f>B234+B235</f>
        <v>0</v>
      </c>
    </row>
    <row r="234" spans="1:2" ht="15.75">
      <c r="A234" s="82" t="s">
        <v>569</v>
      </c>
      <c r="B234" s="101"/>
    </row>
    <row r="235" spans="1:2" ht="15.75">
      <c r="A235" s="82" t="s">
        <v>570</v>
      </c>
      <c r="B235" s="101"/>
    </row>
    <row r="236" spans="1:2" ht="15.75">
      <c r="A236" s="82" t="s">
        <v>571</v>
      </c>
      <c r="B236" s="101"/>
    </row>
    <row r="237" spans="1:2" ht="15.75">
      <c r="A237" s="82" t="s">
        <v>572</v>
      </c>
      <c r="B237" s="101"/>
    </row>
    <row r="238" spans="1:2" ht="15.75">
      <c r="A238" s="104" t="s">
        <v>573</v>
      </c>
      <c r="B238" s="101"/>
    </row>
    <row r="239" spans="1:2" ht="15.75">
      <c r="A239" s="104" t="s">
        <v>574</v>
      </c>
      <c r="B239" s="101"/>
    </row>
    <row r="240" spans="1:2" ht="15.75">
      <c r="A240" s="104"/>
      <c r="B240" s="101"/>
    </row>
    <row r="241" spans="1:2" ht="15.75">
      <c r="A241" s="102" t="s">
        <v>575</v>
      </c>
      <c r="B241" s="101">
        <f>B231+B232</f>
        <v>552</v>
      </c>
    </row>
  </sheetData>
  <sheetProtection/>
  <mergeCells count="2">
    <mergeCell ref="A2:B2"/>
    <mergeCell ref="A4:B4"/>
  </mergeCells>
  <printOptions/>
  <pageMargins left="0.7480314960629921" right="0.7480314960629921" top="0.9842519685039371" bottom="0.9842519685039371" header="0.5118110236220472" footer="0.5118110236220472"/>
  <pageSetup orientation="portrait" paperSize="9"/>
</worksheet>
</file>

<file path=xl/worksheets/sheet11.xml><?xml version="1.0" encoding="utf-8"?>
<worksheet xmlns="http://schemas.openxmlformats.org/spreadsheetml/2006/main" xmlns:r="http://schemas.openxmlformats.org/officeDocument/2006/relationships">
  <dimension ref="A1:B56"/>
  <sheetViews>
    <sheetView workbookViewId="0" topLeftCell="A1">
      <selection activeCell="C54" sqref="C54"/>
    </sheetView>
  </sheetViews>
  <sheetFormatPr defaultColWidth="9.00390625" defaultRowHeight="14.25"/>
  <cols>
    <col min="1" max="1" width="60.75390625" style="73" customWidth="1"/>
    <col min="2" max="2" width="18.00390625" style="74" customWidth="1"/>
    <col min="3" max="16384" width="9.00390625" style="74" customWidth="1"/>
  </cols>
  <sheetData>
    <row r="1" ht="14.25">
      <c r="A1" s="73" t="s">
        <v>578</v>
      </c>
    </row>
    <row r="2" spans="1:2" s="72" customFormat="1" ht="24.75" customHeight="1">
      <c r="A2" s="75" t="s">
        <v>579</v>
      </c>
      <c r="B2" s="75"/>
    </row>
    <row r="3" spans="1:2" ht="15.75" customHeight="1">
      <c r="A3" s="76"/>
      <c r="B3" s="76"/>
    </row>
    <row r="4" spans="1:2" ht="27" customHeight="1">
      <c r="A4" s="77" t="s">
        <v>580</v>
      </c>
      <c r="B4" s="78" t="s">
        <v>581</v>
      </c>
    </row>
    <row r="5" spans="1:2" ht="20.25" customHeight="1">
      <c r="A5" s="79"/>
      <c r="B5" s="80"/>
    </row>
    <row r="6" spans="1:2" ht="20.25" customHeight="1">
      <c r="A6" s="81" t="s">
        <v>370</v>
      </c>
      <c r="B6" s="82">
        <f>SUM(B7:B9)</f>
        <v>0</v>
      </c>
    </row>
    <row r="7" spans="1:2" ht="20.25" customHeight="1">
      <c r="A7" s="83" t="s">
        <v>371</v>
      </c>
      <c r="B7" s="82"/>
    </row>
    <row r="8" spans="1:2" ht="20.25" customHeight="1">
      <c r="A8" s="83" t="s">
        <v>377</v>
      </c>
      <c r="B8" s="82"/>
    </row>
    <row r="9" spans="1:2" ht="20.25" customHeight="1">
      <c r="A9" s="83" t="s">
        <v>383</v>
      </c>
      <c r="B9" s="82"/>
    </row>
    <row r="10" spans="1:2" ht="20.25" customHeight="1">
      <c r="A10" s="81" t="s">
        <v>386</v>
      </c>
      <c r="B10" s="82">
        <f>SUM(B11:B13)</f>
        <v>215</v>
      </c>
    </row>
    <row r="11" spans="1:2" ht="20.25" customHeight="1">
      <c r="A11" s="83" t="s">
        <v>387</v>
      </c>
      <c r="B11" s="82">
        <v>200</v>
      </c>
    </row>
    <row r="12" spans="1:2" ht="20.25" customHeight="1">
      <c r="A12" s="83" t="s">
        <v>391</v>
      </c>
      <c r="B12" s="82">
        <v>15</v>
      </c>
    </row>
    <row r="13" spans="1:2" ht="20.25" customHeight="1">
      <c r="A13" s="83" t="s">
        <v>393</v>
      </c>
      <c r="B13" s="82"/>
    </row>
    <row r="14" spans="1:2" ht="20.25" customHeight="1">
      <c r="A14" s="81" t="s">
        <v>395</v>
      </c>
      <c r="B14" s="82">
        <f>SUM(B15:B16)</f>
        <v>0</v>
      </c>
    </row>
    <row r="15" spans="1:2" ht="20.25" customHeight="1">
      <c r="A15" s="81" t="s">
        <v>396</v>
      </c>
      <c r="B15" s="82"/>
    </row>
    <row r="16" spans="1:2" ht="20.25" customHeight="1">
      <c r="A16" s="81" t="s">
        <v>401</v>
      </c>
      <c r="B16" s="82"/>
    </row>
    <row r="17" spans="1:2" ht="20.25" customHeight="1">
      <c r="A17" s="81" t="s">
        <v>406</v>
      </c>
      <c r="B17" s="82">
        <f>SUM(B18:B27)</f>
        <v>50</v>
      </c>
    </row>
    <row r="18" spans="1:2" ht="20.25" customHeight="1">
      <c r="A18" s="81" t="s">
        <v>407</v>
      </c>
      <c r="B18" s="82">
        <v>50</v>
      </c>
    </row>
    <row r="19" spans="1:2" ht="20.25" customHeight="1">
      <c r="A19" s="81" t="s">
        <v>420</v>
      </c>
      <c r="B19" s="82"/>
    </row>
    <row r="20" spans="1:2" ht="20.25" customHeight="1">
      <c r="A20" s="81" t="s">
        <v>422</v>
      </c>
      <c r="B20" s="82"/>
    </row>
    <row r="21" spans="1:2" ht="20.25" customHeight="1">
      <c r="A21" s="81" t="s">
        <v>423</v>
      </c>
      <c r="B21" s="82"/>
    </row>
    <row r="22" spans="1:2" ht="20.25" customHeight="1">
      <c r="A22" s="81" t="s">
        <v>582</v>
      </c>
      <c r="B22" s="82"/>
    </row>
    <row r="23" spans="1:2" ht="20.25" customHeight="1">
      <c r="A23" s="81" t="s">
        <v>433</v>
      </c>
      <c r="B23" s="82"/>
    </row>
    <row r="24" spans="1:2" ht="20.25" customHeight="1">
      <c r="A24" s="81" t="s">
        <v>435</v>
      </c>
      <c r="B24" s="82"/>
    </row>
    <row r="25" spans="1:2" ht="20.25" customHeight="1">
      <c r="A25" s="81" t="s">
        <v>437</v>
      </c>
      <c r="B25" s="82"/>
    </row>
    <row r="26" spans="1:2" ht="20.25" customHeight="1">
      <c r="A26" s="81" t="s">
        <v>439</v>
      </c>
      <c r="B26" s="82"/>
    </row>
    <row r="27" spans="1:2" ht="20.25" customHeight="1">
      <c r="A27" s="81" t="s">
        <v>441</v>
      </c>
      <c r="B27" s="82"/>
    </row>
    <row r="28" spans="1:2" ht="20.25" customHeight="1">
      <c r="A28" s="81" t="s">
        <v>443</v>
      </c>
      <c r="B28" s="82">
        <f>SUM(B29:B33)</f>
        <v>20</v>
      </c>
    </row>
    <row r="29" spans="1:2" ht="20.25" customHeight="1">
      <c r="A29" s="81" t="s">
        <v>444</v>
      </c>
      <c r="B29" s="82">
        <v>20</v>
      </c>
    </row>
    <row r="30" spans="1:2" ht="20.25" customHeight="1">
      <c r="A30" s="84" t="s">
        <v>448</v>
      </c>
      <c r="B30" s="82"/>
    </row>
    <row r="31" spans="1:2" ht="20.25" customHeight="1">
      <c r="A31" s="84" t="s">
        <v>451</v>
      </c>
      <c r="B31" s="82"/>
    </row>
    <row r="32" spans="1:2" ht="20.25" customHeight="1">
      <c r="A32" s="85" t="s">
        <v>583</v>
      </c>
      <c r="B32" s="82"/>
    </row>
    <row r="33" spans="1:2" ht="20.25" customHeight="1">
      <c r="A33" s="85" t="s">
        <v>584</v>
      </c>
      <c r="B33" s="82"/>
    </row>
    <row r="34" spans="1:2" ht="20.25" customHeight="1">
      <c r="A34" s="86" t="s">
        <v>456</v>
      </c>
      <c r="B34" s="82">
        <f>SUM(B35:B44)</f>
        <v>0</v>
      </c>
    </row>
    <row r="35" spans="1:2" ht="20.25" customHeight="1">
      <c r="A35" s="84" t="s">
        <v>457</v>
      </c>
      <c r="B35" s="82"/>
    </row>
    <row r="36" spans="1:2" ht="20.25" customHeight="1">
      <c r="A36" s="84" t="s">
        <v>462</v>
      </c>
      <c r="B36" s="82"/>
    </row>
    <row r="37" spans="1:2" ht="20.25" customHeight="1">
      <c r="A37" s="84" t="s">
        <v>466</v>
      </c>
      <c r="B37" s="82"/>
    </row>
    <row r="38" spans="1:2" ht="20.25" customHeight="1">
      <c r="A38" s="84" t="s">
        <v>471</v>
      </c>
      <c r="B38" s="82"/>
    </row>
    <row r="39" spans="1:2" ht="20.25" customHeight="1">
      <c r="A39" s="84" t="s">
        <v>480</v>
      </c>
      <c r="B39" s="82"/>
    </row>
    <row r="40" spans="1:2" ht="20.25" customHeight="1">
      <c r="A40" s="84" t="s">
        <v>487</v>
      </c>
      <c r="B40" s="82"/>
    </row>
    <row r="41" spans="1:2" ht="20.25" customHeight="1">
      <c r="A41" s="84" t="s">
        <v>496</v>
      </c>
      <c r="B41" s="82"/>
    </row>
    <row r="42" spans="1:2" ht="20.25" customHeight="1">
      <c r="A42" s="84" t="s">
        <v>498</v>
      </c>
      <c r="B42" s="82"/>
    </row>
    <row r="43" spans="1:2" ht="20.25" customHeight="1">
      <c r="A43" s="84" t="s">
        <v>500</v>
      </c>
      <c r="B43" s="82"/>
    </row>
    <row r="44" spans="1:2" ht="20.25" customHeight="1">
      <c r="A44" s="84" t="s">
        <v>501</v>
      </c>
      <c r="B44" s="82"/>
    </row>
    <row r="45" spans="1:2" ht="20.25" customHeight="1">
      <c r="A45" s="86" t="s">
        <v>503</v>
      </c>
      <c r="B45" s="82">
        <f>B46</f>
        <v>0</v>
      </c>
    </row>
    <row r="46" spans="1:2" ht="15">
      <c r="A46" s="84" t="s">
        <v>504</v>
      </c>
      <c r="B46" s="82"/>
    </row>
    <row r="47" spans="1:2" ht="15">
      <c r="A47" s="86" t="s">
        <v>507</v>
      </c>
      <c r="B47" s="82">
        <f>SUM(B48:B50)</f>
        <v>20</v>
      </c>
    </row>
    <row r="48" spans="1:2" ht="15">
      <c r="A48" s="84" t="s">
        <v>508</v>
      </c>
      <c r="B48" s="82"/>
    </row>
    <row r="49" spans="1:2" ht="15">
      <c r="A49" s="84" t="s">
        <v>512</v>
      </c>
      <c r="B49" s="82"/>
    </row>
    <row r="50" spans="1:2" ht="15">
      <c r="A50" s="84" t="s">
        <v>521</v>
      </c>
      <c r="B50" s="82">
        <v>20</v>
      </c>
    </row>
    <row r="51" spans="1:2" ht="15">
      <c r="A51" s="86" t="s">
        <v>532</v>
      </c>
      <c r="B51" s="82"/>
    </row>
    <row r="52" spans="1:2" ht="15.75">
      <c r="A52" s="86" t="s">
        <v>549</v>
      </c>
      <c r="B52" s="87"/>
    </row>
    <row r="53" spans="1:2" ht="15">
      <c r="A53" s="88"/>
      <c r="B53" s="89"/>
    </row>
    <row r="54" spans="1:2" ht="15">
      <c r="A54" s="88"/>
      <c r="B54" s="89"/>
    </row>
    <row r="55" spans="1:2" ht="15">
      <c r="A55" s="88"/>
      <c r="B55" s="89"/>
    </row>
    <row r="56" spans="1:2" ht="15">
      <c r="A56" s="90" t="s">
        <v>585</v>
      </c>
      <c r="B56" s="91">
        <v>305</v>
      </c>
    </row>
  </sheetData>
  <sheetProtection/>
  <mergeCells count="3">
    <mergeCell ref="A2:B2"/>
    <mergeCell ref="A4:A5"/>
    <mergeCell ref="B4:B5"/>
  </mergeCells>
  <printOptions/>
  <pageMargins left="0.75" right="0.75" top="0.98" bottom="0.98" header="0.51" footer="0.51"/>
  <pageSetup horizontalDpi="600" verticalDpi="600" orientation="portrait" paperSize="9"/>
  <headerFooter scaleWithDoc="0" alignWithMargins="0">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14"/>
  <sheetViews>
    <sheetView workbookViewId="0" topLeftCell="A1">
      <selection activeCell="E15" sqref="E15"/>
    </sheetView>
  </sheetViews>
  <sheetFormatPr defaultColWidth="9.00390625" defaultRowHeight="14.25"/>
  <cols>
    <col min="1" max="1" width="38.625" style="43" customWidth="1"/>
    <col min="2" max="2" width="16.125" style="43" customWidth="1"/>
    <col min="3" max="3" width="14.625" style="43" customWidth="1"/>
    <col min="4" max="4" width="15.875" style="43" customWidth="1"/>
    <col min="5" max="5" width="14.75390625" style="43" customWidth="1"/>
    <col min="6" max="6" width="15.875" style="43" customWidth="1"/>
    <col min="7" max="7" width="16.375" style="44" customWidth="1"/>
    <col min="8" max="8" width="7.125" style="44" customWidth="1"/>
    <col min="9" max="9" width="13.125" style="44" customWidth="1"/>
    <col min="10" max="10" width="9.00390625" style="43" customWidth="1"/>
    <col min="11" max="11" width="36.25390625" style="43" customWidth="1"/>
    <col min="12" max="16384" width="9.00390625" style="43" customWidth="1"/>
  </cols>
  <sheetData>
    <row r="1" ht="14.25">
      <c r="A1" s="64" t="s">
        <v>586</v>
      </c>
    </row>
    <row r="2" spans="1:9" s="42" customFormat="1" ht="15" customHeight="1">
      <c r="A2" s="45"/>
      <c r="B2" s="46"/>
      <c r="C2" s="46"/>
      <c r="D2" s="46"/>
      <c r="E2" s="46"/>
      <c r="F2" s="46"/>
      <c r="G2" s="47"/>
      <c r="H2" s="47"/>
      <c r="I2" s="47"/>
    </row>
    <row r="3" spans="1:9" ht="33" customHeight="1">
      <c r="A3" s="48" t="s">
        <v>587</v>
      </c>
      <c r="B3" s="48"/>
      <c r="C3" s="48"/>
      <c r="D3" s="48"/>
      <c r="E3" s="48"/>
      <c r="F3" s="48"/>
      <c r="G3" s="48"/>
      <c r="H3" s="48"/>
      <c r="I3" s="48"/>
    </row>
    <row r="4" spans="1:9" ht="28.5" customHeight="1">
      <c r="A4" s="49"/>
      <c r="B4" s="50"/>
      <c r="C4" s="50"/>
      <c r="D4" s="50"/>
      <c r="E4" s="50"/>
      <c r="F4" s="50"/>
      <c r="G4" s="52"/>
      <c r="H4" s="65"/>
      <c r="I4" s="62" t="s">
        <v>2</v>
      </c>
    </row>
    <row r="5" spans="1:9" s="43" customFormat="1" ht="51" customHeight="1">
      <c r="A5" s="66" t="s">
        <v>588</v>
      </c>
      <c r="B5" s="67" t="s">
        <v>48</v>
      </c>
      <c r="C5" s="68" t="s">
        <v>589</v>
      </c>
      <c r="D5" s="68" t="s">
        <v>590</v>
      </c>
      <c r="E5" s="69" t="s">
        <v>591</v>
      </c>
      <c r="F5" s="70" t="s">
        <v>592</v>
      </c>
      <c r="G5" s="70" t="s">
        <v>593</v>
      </c>
      <c r="H5" s="70" t="s">
        <v>594</v>
      </c>
      <c r="I5" s="67" t="s">
        <v>595</v>
      </c>
    </row>
    <row r="6" spans="1:9" s="43" customFormat="1" ht="28.5" customHeight="1">
      <c r="A6" s="61" t="s">
        <v>596</v>
      </c>
      <c r="B6" s="59">
        <f aca="true" t="shared" si="0" ref="B6:B9">C6+D6+E6+F6+G6+H6+I6</f>
        <v>129850316.74</v>
      </c>
      <c r="C6" s="71">
        <v>0</v>
      </c>
      <c r="D6" s="71">
        <v>17478513.45</v>
      </c>
      <c r="E6" s="59">
        <v>38793208.84</v>
      </c>
      <c r="F6" s="59">
        <v>15978464.88</v>
      </c>
      <c r="G6" s="59">
        <v>56986400</v>
      </c>
      <c r="H6" s="59">
        <v>0</v>
      </c>
      <c r="I6" s="63">
        <v>613729.57</v>
      </c>
    </row>
    <row r="7" spans="1:9" s="43" customFormat="1" ht="18" customHeight="1">
      <c r="A7" s="58" t="s">
        <v>597</v>
      </c>
      <c r="B7" s="59">
        <f t="shared" si="0"/>
        <v>65362716.71</v>
      </c>
      <c r="C7" s="59">
        <v>0</v>
      </c>
      <c r="D7" s="59">
        <v>5477221.21</v>
      </c>
      <c r="E7" s="59">
        <v>26129663.89</v>
      </c>
      <c r="F7" s="59">
        <v>15560081.61</v>
      </c>
      <c r="G7" s="59">
        <v>17645750</v>
      </c>
      <c r="H7" s="59">
        <v>0</v>
      </c>
      <c r="I7" s="63">
        <v>550000</v>
      </c>
    </row>
    <row r="8" spans="1:9" s="43" customFormat="1" ht="18" customHeight="1">
      <c r="A8" s="58" t="s">
        <v>598</v>
      </c>
      <c r="B8" s="59">
        <f t="shared" si="0"/>
        <v>1856132.84</v>
      </c>
      <c r="C8" s="59">
        <v>0</v>
      </c>
      <c r="D8" s="59">
        <v>810000</v>
      </c>
      <c r="E8" s="59">
        <v>44020</v>
      </c>
      <c r="F8" s="59">
        <v>418383.27</v>
      </c>
      <c r="G8" s="59">
        <v>520000</v>
      </c>
      <c r="H8" s="59">
        <v>0</v>
      </c>
      <c r="I8" s="63">
        <v>63729.57</v>
      </c>
    </row>
    <row r="9" spans="1:9" s="43" customFormat="1" ht="18" customHeight="1">
      <c r="A9" s="60" t="s">
        <v>599</v>
      </c>
      <c r="B9" s="59">
        <f t="shared" si="0"/>
        <v>61249542.59</v>
      </c>
      <c r="C9" s="59">
        <v>0</v>
      </c>
      <c r="D9" s="59">
        <v>11112724.24</v>
      </c>
      <c r="E9" s="59">
        <v>11316168.35</v>
      </c>
      <c r="F9" s="59">
        <v>0</v>
      </c>
      <c r="G9" s="59">
        <v>38820650</v>
      </c>
      <c r="H9" s="59">
        <v>0</v>
      </c>
      <c r="I9" s="63">
        <v>0</v>
      </c>
    </row>
    <row r="10" spans="1:9" s="43" customFormat="1" ht="18" customHeight="1">
      <c r="A10" s="60" t="s">
        <v>600</v>
      </c>
      <c r="B10" s="59">
        <f>C10+D10+E10</f>
        <v>0</v>
      </c>
      <c r="C10" s="59">
        <v>0</v>
      </c>
      <c r="D10" s="59">
        <v>0</v>
      </c>
      <c r="E10" s="59">
        <v>0</v>
      </c>
      <c r="F10" s="59"/>
      <c r="G10" s="59"/>
      <c r="H10" s="59"/>
      <c r="I10" s="59"/>
    </row>
    <row r="11" spans="1:9" s="43" customFormat="1" ht="18" customHeight="1">
      <c r="A11" s="60" t="s">
        <v>601</v>
      </c>
      <c r="B11" s="59">
        <f>C11+D11+E11+F11+G11+H11+I11</f>
        <v>42879</v>
      </c>
      <c r="C11" s="59">
        <v>0</v>
      </c>
      <c r="D11" s="59">
        <v>42879</v>
      </c>
      <c r="E11" s="59">
        <v>0</v>
      </c>
      <c r="F11" s="59">
        <v>0</v>
      </c>
      <c r="G11" s="59">
        <v>0</v>
      </c>
      <c r="H11" s="59">
        <v>0</v>
      </c>
      <c r="I11" s="59">
        <v>0</v>
      </c>
    </row>
    <row r="12" spans="1:9" s="43" customFormat="1" ht="18" customHeight="1">
      <c r="A12" s="60" t="s">
        <v>602</v>
      </c>
      <c r="B12" s="59">
        <f>C12+D12+E12+F12+I12</f>
        <v>1339045.6</v>
      </c>
      <c r="C12" s="59">
        <v>0</v>
      </c>
      <c r="D12" s="59">
        <v>35689</v>
      </c>
      <c r="E12" s="59">
        <v>1303356.6</v>
      </c>
      <c r="F12" s="59">
        <v>0</v>
      </c>
      <c r="G12" s="59"/>
      <c r="H12" s="59"/>
      <c r="I12" s="59">
        <v>0</v>
      </c>
    </row>
    <row r="13" spans="1:9" s="43" customFormat="1" ht="18" customHeight="1">
      <c r="A13" s="60" t="s">
        <v>603</v>
      </c>
      <c r="B13" s="59">
        <f>C13</f>
        <v>0</v>
      </c>
      <c r="C13" s="59">
        <v>0</v>
      </c>
      <c r="D13" s="59"/>
      <c r="E13" s="59"/>
      <c r="F13" s="59"/>
      <c r="G13" s="59"/>
      <c r="H13" s="59"/>
      <c r="I13" s="59"/>
    </row>
    <row r="14" spans="1:9" s="43" customFormat="1" ht="18" customHeight="1">
      <c r="A14" s="60" t="s">
        <v>604</v>
      </c>
      <c r="B14" s="59">
        <f>C14</f>
        <v>0</v>
      </c>
      <c r="C14" s="59">
        <v>0</v>
      </c>
      <c r="D14" s="59"/>
      <c r="E14" s="59"/>
      <c r="F14" s="59"/>
      <c r="G14" s="59"/>
      <c r="H14" s="59"/>
      <c r="I14" s="59"/>
    </row>
  </sheetData>
  <sheetProtection/>
  <mergeCells count="1">
    <mergeCell ref="A3:I3"/>
  </mergeCells>
  <printOptions/>
  <pageMargins left="0.75" right="0.75" top="0.98" bottom="0.98" header="0.51" footer="0.51"/>
  <pageSetup fitToHeight="1" fitToWidth="1" horizontalDpi="600" verticalDpi="600" orientation="landscape" paperSize="9" scale="92"/>
  <headerFooter scaleWithDoc="0" alignWithMargins="0">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12"/>
  <sheetViews>
    <sheetView workbookViewId="0" topLeftCell="A1">
      <selection activeCell="E19" sqref="E19"/>
    </sheetView>
  </sheetViews>
  <sheetFormatPr defaultColWidth="9.00390625" defaultRowHeight="14.25"/>
  <cols>
    <col min="1" max="1" width="42.50390625" style="43" customWidth="1"/>
    <col min="2" max="2" width="17.125" style="43" customWidth="1"/>
    <col min="3" max="3" width="11.00390625" style="43" customWidth="1"/>
    <col min="4" max="6" width="16.00390625" style="43" customWidth="1"/>
    <col min="7" max="7" width="16.00390625" style="44" customWidth="1"/>
    <col min="8" max="8" width="10.625" style="44" customWidth="1"/>
    <col min="9" max="9" width="14.875" style="44" customWidth="1"/>
    <col min="10" max="16384" width="9.00390625" style="43" customWidth="1"/>
  </cols>
  <sheetData>
    <row r="1" spans="1:9" s="42" customFormat="1" ht="15" customHeight="1">
      <c r="A1" s="45" t="s">
        <v>605</v>
      </c>
      <c r="B1" s="46"/>
      <c r="C1" s="46"/>
      <c r="D1" s="46"/>
      <c r="E1" s="46"/>
      <c r="F1" s="46"/>
      <c r="G1" s="47"/>
      <c r="H1" s="47"/>
      <c r="I1" s="47"/>
    </row>
    <row r="2" spans="1:9" ht="33.75" customHeight="1">
      <c r="A2" s="48" t="s">
        <v>606</v>
      </c>
      <c r="B2" s="48"/>
      <c r="C2" s="48"/>
      <c r="D2" s="48"/>
      <c r="E2" s="48"/>
      <c r="F2" s="48"/>
      <c r="G2" s="48"/>
      <c r="H2" s="48"/>
      <c r="I2" s="48"/>
    </row>
    <row r="3" spans="1:9" ht="25.5" customHeight="1">
      <c r="A3" s="49"/>
      <c r="B3" s="50"/>
      <c r="C3" s="50"/>
      <c r="D3" s="50"/>
      <c r="E3" s="51"/>
      <c r="F3" s="51"/>
      <c r="G3" s="52"/>
      <c r="H3" s="52"/>
      <c r="I3" s="62" t="s">
        <v>2</v>
      </c>
    </row>
    <row r="4" spans="1:9" ht="39" customHeight="1">
      <c r="A4" s="53" t="s">
        <v>588</v>
      </c>
      <c r="B4" s="54" t="s">
        <v>48</v>
      </c>
      <c r="C4" s="55" t="s">
        <v>607</v>
      </c>
      <c r="D4" s="55" t="s">
        <v>608</v>
      </c>
      <c r="E4" s="56" t="s">
        <v>591</v>
      </c>
      <c r="F4" s="57" t="s">
        <v>609</v>
      </c>
      <c r="G4" s="57" t="s">
        <v>610</v>
      </c>
      <c r="H4" s="57" t="s">
        <v>594</v>
      </c>
      <c r="I4" s="54" t="s">
        <v>595</v>
      </c>
    </row>
    <row r="5" spans="1:9" ht="21" customHeight="1">
      <c r="A5" s="58" t="s">
        <v>611</v>
      </c>
      <c r="B5" s="59">
        <f aca="true" t="shared" si="0" ref="B5:B7">C5+D5+E5+F5+G5+H5+I5</f>
        <v>111108803.05</v>
      </c>
      <c r="C5" s="59">
        <v>0</v>
      </c>
      <c r="D5" s="59">
        <v>17440847.84</v>
      </c>
      <c r="E5" s="59">
        <v>38793208.84</v>
      </c>
      <c r="F5" s="59">
        <v>12849428.24</v>
      </c>
      <c r="G5" s="59">
        <v>41125780.53</v>
      </c>
      <c r="H5" s="59">
        <v>0</v>
      </c>
      <c r="I5" s="59">
        <v>899537.6</v>
      </c>
    </row>
    <row r="6" spans="1:9" ht="21" customHeight="1">
      <c r="A6" s="58" t="s">
        <v>612</v>
      </c>
      <c r="B6" s="59">
        <f t="shared" si="0"/>
        <v>106288035.05</v>
      </c>
      <c r="C6" s="59">
        <v>0</v>
      </c>
      <c r="D6" s="59">
        <v>17361895.84</v>
      </c>
      <c r="E6" s="59">
        <v>38689287.84</v>
      </c>
      <c r="F6" s="59">
        <v>12849428.24</v>
      </c>
      <c r="G6" s="59">
        <v>36537885.53</v>
      </c>
      <c r="H6" s="59">
        <v>0</v>
      </c>
      <c r="I6" s="59">
        <v>849537.6</v>
      </c>
    </row>
    <row r="7" spans="1:9" ht="21" customHeight="1">
      <c r="A7" s="58" t="s">
        <v>613</v>
      </c>
      <c r="B7" s="59">
        <f t="shared" si="0"/>
        <v>0</v>
      </c>
      <c r="C7" s="59">
        <v>0</v>
      </c>
      <c r="D7" s="59">
        <v>0</v>
      </c>
      <c r="E7" s="59">
        <v>0</v>
      </c>
      <c r="F7" s="59">
        <v>0</v>
      </c>
      <c r="G7" s="59">
        <v>0</v>
      </c>
      <c r="H7" s="59">
        <v>0</v>
      </c>
      <c r="I7" s="59">
        <v>0</v>
      </c>
    </row>
    <row r="8" spans="1:9" ht="21" customHeight="1">
      <c r="A8" s="60" t="s">
        <v>614</v>
      </c>
      <c r="B8" s="59">
        <f>C8+D8+E8+F8+I8</f>
        <v>182873</v>
      </c>
      <c r="C8" s="59">
        <v>0</v>
      </c>
      <c r="D8" s="59">
        <v>78952</v>
      </c>
      <c r="E8" s="59">
        <v>103921</v>
      </c>
      <c r="F8" s="59">
        <v>0</v>
      </c>
      <c r="G8" s="59"/>
      <c r="H8" s="59"/>
      <c r="I8" s="59">
        <v>0</v>
      </c>
    </row>
    <row r="9" spans="1:9" ht="21" customHeight="1">
      <c r="A9" s="60" t="s">
        <v>615</v>
      </c>
      <c r="B9" s="59">
        <f>C9</f>
        <v>0</v>
      </c>
      <c r="C9" s="59">
        <v>0</v>
      </c>
      <c r="D9" s="59"/>
      <c r="E9" s="59"/>
      <c r="F9" s="59"/>
      <c r="G9" s="59"/>
      <c r="H9" s="59"/>
      <c r="I9" s="59"/>
    </row>
    <row r="10" spans="1:9" ht="21" customHeight="1">
      <c r="A10" s="60" t="s">
        <v>616</v>
      </c>
      <c r="B10" s="59">
        <f>C10</f>
        <v>0</v>
      </c>
      <c r="C10" s="59">
        <v>0</v>
      </c>
      <c r="D10" s="59"/>
      <c r="E10" s="59"/>
      <c r="F10" s="59"/>
      <c r="G10" s="59"/>
      <c r="H10" s="59"/>
      <c r="I10" s="59"/>
    </row>
    <row r="11" spans="1:9" ht="21" customHeight="1">
      <c r="A11" s="61" t="s">
        <v>617</v>
      </c>
      <c r="B11" s="59">
        <f>C11+D11+E11+F11+G11+H11+I11</f>
        <v>18741513.689999998</v>
      </c>
      <c r="C11" s="59">
        <v>0</v>
      </c>
      <c r="D11" s="59">
        <v>37665.61</v>
      </c>
      <c r="E11" s="59">
        <v>0</v>
      </c>
      <c r="F11" s="59">
        <v>3129036.64</v>
      </c>
      <c r="G11" s="59">
        <v>15860619.47</v>
      </c>
      <c r="H11" s="59">
        <v>0</v>
      </c>
      <c r="I11" s="63">
        <v>-285808.03</v>
      </c>
    </row>
    <row r="12" spans="1:9" ht="21" customHeight="1">
      <c r="A12" s="58" t="s">
        <v>618</v>
      </c>
      <c r="B12" s="59">
        <f>C12+D12+E12+F12+G12+H12+I12</f>
        <v>228340097.93999997</v>
      </c>
      <c r="C12" s="59">
        <v>0</v>
      </c>
      <c r="D12" s="59">
        <v>82118788.49</v>
      </c>
      <c r="E12" s="59">
        <v>8133435.58</v>
      </c>
      <c r="F12" s="59">
        <v>44242989.26</v>
      </c>
      <c r="G12" s="59">
        <v>89426189.46</v>
      </c>
      <c r="H12" s="59">
        <v>0</v>
      </c>
      <c r="I12" s="63">
        <v>4418695.15</v>
      </c>
    </row>
    <row r="13" ht="21" customHeight="1"/>
  </sheetData>
  <sheetProtection/>
  <mergeCells count="2">
    <mergeCell ref="A2:I2"/>
    <mergeCell ref="E3:F3"/>
  </mergeCells>
  <printOptions/>
  <pageMargins left="0.75" right="0.75" top="0.98" bottom="0.98" header="0.51" footer="0.51"/>
  <pageSetup fitToHeight="1" fitToWidth="1" horizontalDpi="600" verticalDpi="600" orientation="landscape" paperSize="9" scale="90"/>
  <headerFooter scaleWithDoc="0" alignWithMargins="0">
    <oddFooter>&amp;C&amp;P</oddFooter>
  </headerFooter>
</worksheet>
</file>

<file path=xl/worksheets/sheet14.xml><?xml version="1.0" encoding="utf-8"?>
<worksheet xmlns="http://schemas.openxmlformats.org/spreadsheetml/2006/main" xmlns:r="http://schemas.openxmlformats.org/officeDocument/2006/relationships">
  <dimension ref="A1:F17"/>
  <sheetViews>
    <sheetView workbookViewId="0" topLeftCell="A1">
      <selection activeCell="A2" sqref="A2:F2"/>
    </sheetView>
  </sheetViews>
  <sheetFormatPr defaultColWidth="9.00390625" defaultRowHeight="14.25"/>
  <cols>
    <col min="1" max="1" width="40.50390625" style="11" customWidth="1"/>
    <col min="2" max="2" width="8.25390625" style="26" customWidth="1"/>
    <col min="3" max="3" width="9.00390625" style="11" customWidth="1"/>
    <col min="4" max="4" width="41.25390625" style="11" customWidth="1"/>
    <col min="5" max="5" width="8.25390625" style="11" customWidth="1"/>
    <col min="6" max="6" width="13.875" style="11" customWidth="1"/>
    <col min="7" max="16384" width="9.00390625" style="11" customWidth="1"/>
  </cols>
  <sheetData>
    <row r="1" ht="14.25">
      <c r="A1" s="12" t="s">
        <v>619</v>
      </c>
    </row>
    <row r="2" spans="1:6" ht="30" customHeight="1">
      <c r="A2" s="30" t="s">
        <v>620</v>
      </c>
      <c r="B2" s="30"/>
      <c r="C2" s="30"/>
      <c r="D2" s="30"/>
      <c r="E2" s="30"/>
      <c r="F2" s="30"/>
    </row>
    <row r="3" spans="1:6" ht="19.5" customHeight="1">
      <c r="A3" s="31"/>
      <c r="B3" s="31"/>
      <c r="C3" s="31"/>
      <c r="D3" s="31"/>
      <c r="E3" s="31"/>
      <c r="F3" s="32" t="s">
        <v>2</v>
      </c>
    </row>
    <row r="4" spans="1:6" ht="36" customHeight="1">
      <c r="A4" s="33" t="s">
        <v>621</v>
      </c>
      <c r="B4" s="33"/>
      <c r="C4" s="33"/>
      <c r="D4" s="33" t="s">
        <v>622</v>
      </c>
      <c r="E4" s="33"/>
      <c r="F4" s="33"/>
    </row>
    <row r="5" spans="1:6" ht="36" customHeight="1">
      <c r="A5" s="34" t="s">
        <v>623</v>
      </c>
      <c r="B5" s="34" t="s">
        <v>624</v>
      </c>
      <c r="C5" s="34" t="s">
        <v>625</v>
      </c>
      <c r="D5" s="34" t="s">
        <v>623</v>
      </c>
      <c r="E5" s="34" t="s">
        <v>624</v>
      </c>
      <c r="F5" s="34" t="s">
        <v>625</v>
      </c>
    </row>
    <row r="6" spans="1:6" ht="36" customHeight="1">
      <c r="A6" s="35" t="s">
        <v>626</v>
      </c>
      <c r="B6" s="35"/>
      <c r="C6" s="35"/>
      <c r="D6" s="36" t="s">
        <v>627</v>
      </c>
      <c r="E6" s="35"/>
      <c r="F6" s="35"/>
    </row>
    <row r="7" spans="1:6" ht="36" customHeight="1">
      <c r="A7" s="35" t="s">
        <v>628</v>
      </c>
      <c r="B7" s="35"/>
      <c r="C7" s="35"/>
      <c r="D7" s="35" t="s">
        <v>629</v>
      </c>
      <c r="E7" s="35"/>
      <c r="F7" s="35"/>
    </row>
    <row r="8" spans="1:6" ht="36" customHeight="1">
      <c r="A8" s="35" t="s">
        <v>630</v>
      </c>
      <c r="B8" s="35"/>
      <c r="C8" s="35"/>
      <c r="D8" s="35" t="s">
        <v>631</v>
      </c>
      <c r="E8" s="35"/>
      <c r="F8" s="35"/>
    </row>
    <row r="9" spans="1:6" ht="36" customHeight="1">
      <c r="A9" s="35" t="s">
        <v>632</v>
      </c>
      <c r="B9" s="35"/>
      <c r="C9" s="35"/>
      <c r="D9" s="35" t="s">
        <v>633</v>
      </c>
      <c r="E9" s="35"/>
      <c r="F9" s="35"/>
    </row>
    <row r="10" spans="1:6" ht="36" customHeight="1">
      <c r="A10" s="37" t="s">
        <v>634</v>
      </c>
      <c r="B10" s="35"/>
      <c r="C10" s="35"/>
      <c r="D10" s="35" t="s">
        <v>635</v>
      </c>
      <c r="E10" s="35"/>
      <c r="F10" s="35"/>
    </row>
    <row r="11" spans="1:6" ht="36" customHeight="1">
      <c r="A11" s="33"/>
      <c r="B11" s="38"/>
      <c r="C11" s="38"/>
      <c r="D11" s="35"/>
      <c r="E11" s="35"/>
      <c r="F11" s="35"/>
    </row>
    <row r="12" spans="1:6" ht="36" customHeight="1">
      <c r="A12" s="39" t="s">
        <v>636</v>
      </c>
      <c r="B12" s="38"/>
      <c r="C12" s="38"/>
      <c r="D12" s="39" t="s">
        <v>637</v>
      </c>
      <c r="E12" s="33"/>
      <c r="F12" s="35"/>
    </row>
    <row r="13" spans="1:6" ht="36" customHeight="1">
      <c r="A13" s="37" t="s">
        <v>638</v>
      </c>
      <c r="B13" s="35"/>
      <c r="C13" s="33"/>
      <c r="D13" s="37" t="s">
        <v>639</v>
      </c>
      <c r="E13" s="33"/>
      <c r="F13" s="33"/>
    </row>
    <row r="14" spans="1:6" ht="36" customHeight="1">
      <c r="A14" s="37" t="s">
        <v>640</v>
      </c>
      <c r="B14" s="35"/>
      <c r="C14" s="33"/>
      <c r="D14" s="35" t="s">
        <v>641</v>
      </c>
      <c r="E14" s="35"/>
      <c r="F14" s="35"/>
    </row>
    <row r="15" spans="1:6" ht="36" customHeight="1">
      <c r="A15" s="38"/>
      <c r="B15" s="35"/>
      <c r="C15" s="35"/>
      <c r="D15" s="35" t="s">
        <v>642</v>
      </c>
      <c r="E15" s="35"/>
      <c r="F15" s="33"/>
    </row>
    <row r="16" spans="1:6" ht="26.25" customHeight="1">
      <c r="A16" s="39" t="s">
        <v>643</v>
      </c>
      <c r="B16" s="33"/>
      <c r="C16" s="33"/>
      <c r="D16" s="39" t="s">
        <v>644</v>
      </c>
      <c r="E16" s="33"/>
      <c r="F16" s="35"/>
    </row>
    <row r="17" spans="1:6" ht="18.75">
      <c r="A17" s="40" t="s">
        <v>645</v>
      </c>
      <c r="B17" s="41"/>
      <c r="C17" s="31"/>
      <c r="D17" s="31"/>
      <c r="E17" s="31"/>
      <c r="F17" s="31"/>
    </row>
  </sheetData>
  <sheetProtection/>
  <mergeCells count="3">
    <mergeCell ref="A2:F2"/>
    <mergeCell ref="A4:C4"/>
    <mergeCell ref="D4:F4"/>
  </mergeCells>
  <printOptions/>
  <pageMargins left="0.75" right="0.75" top="0.98" bottom="0.98" header="0.51" footer="0.51"/>
  <pageSetup horizontalDpi="600" verticalDpi="600" orientation="portrait" paperSize="9"/>
  <headerFooter scaleWithDoc="0" alignWithMargins="0">
    <oddFooter>&amp;C&amp;P</oddFooter>
  </headerFooter>
</worksheet>
</file>

<file path=xl/worksheets/sheet15.xml><?xml version="1.0" encoding="utf-8"?>
<worksheet xmlns="http://schemas.openxmlformats.org/spreadsheetml/2006/main" xmlns:r="http://schemas.openxmlformats.org/officeDocument/2006/relationships">
  <dimension ref="A1:B16"/>
  <sheetViews>
    <sheetView workbookViewId="0" topLeftCell="A1">
      <selection activeCell="A1" sqref="A1"/>
    </sheetView>
  </sheetViews>
  <sheetFormatPr defaultColWidth="9.00390625" defaultRowHeight="14.25"/>
  <cols>
    <col min="1" max="1" width="40.50390625" style="11" customWidth="1"/>
    <col min="2" max="2" width="40.50390625" style="26" customWidth="1"/>
    <col min="3" max="16384" width="9.00390625" style="11" customWidth="1"/>
  </cols>
  <sheetData>
    <row r="1" ht="14.25">
      <c r="A1" s="12" t="s">
        <v>646</v>
      </c>
    </row>
    <row r="2" spans="1:2" ht="30" customHeight="1">
      <c r="A2" s="13" t="s">
        <v>647</v>
      </c>
      <c r="B2" s="27"/>
    </row>
    <row r="3" spans="1:2" ht="19.5" customHeight="1">
      <c r="A3" s="14"/>
      <c r="B3" s="28" t="s">
        <v>2</v>
      </c>
    </row>
    <row r="4" spans="1:2" ht="36" customHeight="1">
      <c r="A4" s="16" t="s">
        <v>648</v>
      </c>
      <c r="B4" s="18" t="s">
        <v>649</v>
      </c>
    </row>
    <row r="5" spans="1:2" ht="36" customHeight="1">
      <c r="A5" s="17" t="s">
        <v>626</v>
      </c>
      <c r="B5" s="29"/>
    </row>
    <row r="6" spans="1:2" ht="36" customHeight="1">
      <c r="A6" s="21" t="s">
        <v>650</v>
      </c>
      <c r="B6" s="18"/>
    </row>
    <row r="7" spans="1:2" ht="36" customHeight="1">
      <c r="A7" s="20" t="s">
        <v>651</v>
      </c>
      <c r="B7" s="19"/>
    </row>
    <row r="8" spans="1:2" ht="36" customHeight="1">
      <c r="A8" s="20" t="s">
        <v>652</v>
      </c>
      <c r="B8" s="19"/>
    </row>
    <row r="9" spans="1:2" ht="36" customHeight="1">
      <c r="A9" s="20" t="s">
        <v>653</v>
      </c>
      <c r="B9" s="19"/>
    </row>
    <row r="10" spans="1:2" ht="36" customHeight="1">
      <c r="A10" s="20" t="s">
        <v>630</v>
      </c>
      <c r="B10" s="19"/>
    </row>
    <row r="11" spans="1:2" ht="36" customHeight="1">
      <c r="A11" s="20" t="s">
        <v>632</v>
      </c>
      <c r="B11" s="19"/>
    </row>
    <row r="12" spans="1:2" ht="36" customHeight="1">
      <c r="A12" s="20"/>
      <c r="B12" s="19"/>
    </row>
    <row r="13" spans="1:2" ht="36" customHeight="1">
      <c r="A13" s="21" t="s">
        <v>654</v>
      </c>
      <c r="B13" s="19"/>
    </row>
    <row r="14" spans="1:2" ht="36" customHeight="1">
      <c r="A14" s="21"/>
      <c r="B14" s="19"/>
    </row>
    <row r="15" spans="1:2" ht="36" customHeight="1">
      <c r="A15" s="22" t="s">
        <v>655</v>
      </c>
      <c r="B15" s="23"/>
    </row>
    <row r="16" spans="1:2" ht="26.25" customHeight="1">
      <c r="A16" s="11" t="s">
        <v>645</v>
      </c>
      <c r="B16" s="25"/>
    </row>
  </sheetData>
  <sheetProtection/>
  <mergeCells count="1">
    <mergeCell ref="A2:B2"/>
  </mergeCells>
  <printOptions/>
  <pageMargins left="0.75" right="0.75" top="0.98" bottom="0.98" header="0.51" footer="0.51"/>
  <pageSetup horizontalDpi="600" verticalDpi="600" orientation="portrait" paperSize="9"/>
  <headerFooter scaleWithDoc="0" alignWithMargins="0">
    <oddFooter>&amp;C&amp;P</oddFooter>
  </headerFooter>
</worksheet>
</file>

<file path=xl/worksheets/sheet16.xml><?xml version="1.0" encoding="utf-8"?>
<worksheet xmlns="http://schemas.openxmlformats.org/spreadsheetml/2006/main" xmlns:r="http://schemas.openxmlformats.org/officeDocument/2006/relationships">
  <dimension ref="A1:B17"/>
  <sheetViews>
    <sheetView workbookViewId="0" topLeftCell="A1">
      <selection activeCell="A1" sqref="A1"/>
    </sheetView>
  </sheetViews>
  <sheetFormatPr defaultColWidth="9.00390625" defaultRowHeight="14.25"/>
  <cols>
    <col min="1" max="1" width="40.625" style="11" customWidth="1"/>
    <col min="2" max="2" width="38.75390625" style="11" customWidth="1"/>
    <col min="3" max="16384" width="9.00390625" style="11" customWidth="1"/>
  </cols>
  <sheetData>
    <row r="1" ht="14.25">
      <c r="A1" s="12" t="s">
        <v>656</v>
      </c>
    </row>
    <row r="2" spans="1:2" ht="30" customHeight="1">
      <c r="A2" s="13" t="s">
        <v>657</v>
      </c>
      <c r="B2" s="13"/>
    </row>
    <row r="3" spans="1:2" ht="19.5" customHeight="1">
      <c r="A3" s="14"/>
      <c r="B3" s="15" t="s">
        <v>658</v>
      </c>
    </row>
    <row r="4" spans="1:2" ht="36" customHeight="1">
      <c r="A4" s="16" t="s">
        <v>659</v>
      </c>
      <c r="B4" s="16" t="s">
        <v>649</v>
      </c>
    </row>
    <row r="5" spans="1:2" ht="36" customHeight="1">
      <c r="A5" s="17" t="s">
        <v>627</v>
      </c>
      <c r="B5" s="16"/>
    </row>
    <row r="6" spans="1:2" ht="36" customHeight="1">
      <c r="A6" s="17" t="s">
        <v>629</v>
      </c>
      <c r="B6" s="18"/>
    </row>
    <row r="7" spans="1:2" ht="36" customHeight="1">
      <c r="A7" s="17" t="s">
        <v>660</v>
      </c>
      <c r="B7" s="18"/>
    </row>
    <row r="8" spans="1:2" ht="36" customHeight="1">
      <c r="A8" s="17" t="s">
        <v>661</v>
      </c>
      <c r="B8" s="18"/>
    </row>
    <row r="9" spans="1:2" ht="36" customHeight="1">
      <c r="A9" s="17" t="s">
        <v>631</v>
      </c>
      <c r="B9" s="18"/>
    </row>
    <row r="10" spans="1:2" ht="36" customHeight="1">
      <c r="A10" s="17" t="s">
        <v>633</v>
      </c>
      <c r="B10" s="18"/>
    </row>
    <row r="11" spans="1:2" ht="36" customHeight="1">
      <c r="A11" s="17" t="s">
        <v>635</v>
      </c>
      <c r="B11" s="19"/>
    </row>
    <row r="12" spans="1:2" ht="36" customHeight="1">
      <c r="A12" s="20"/>
      <c r="B12" s="19"/>
    </row>
    <row r="13" spans="1:2" ht="36" customHeight="1">
      <c r="A13" s="21" t="s">
        <v>662</v>
      </c>
      <c r="B13" s="19"/>
    </row>
    <row r="14" spans="1:2" ht="36" customHeight="1">
      <c r="A14" s="21" t="s">
        <v>663</v>
      </c>
      <c r="B14" s="19"/>
    </row>
    <row r="15" spans="1:2" ht="36" customHeight="1">
      <c r="A15" s="22" t="s">
        <v>664</v>
      </c>
      <c r="B15" s="23"/>
    </row>
    <row r="16" spans="1:2" ht="26.25" customHeight="1">
      <c r="A16" s="24" t="s">
        <v>645</v>
      </c>
      <c r="B16" s="24"/>
    </row>
    <row r="17" ht="14.25">
      <c r="B17" s="25"/>
    </row>
  </sheetData>
  <sheetProtection/>
  <mergeCells count="1">
    <mergeCell ref="A2:B2"/>
  </mergeCells>
  <printOptions/>
  <pageMargins left="0.75" right="0.75" top="0.98" bottom="0.98" header="0.51" footer="0.51"/>
  <pageSetup horizontalDpi="600" verticalDpi="600" orientation="portrait" paperSize="9"/>
  <headerFooter scaleWithDoc="0" alignWithMargins="0">
    <oddFooter>&amp;C&amp;P</oddFooter>
  </headerFooter>
</worksheet>
</file>

<file path=xl/worksheets/sheet17.xml><?xml version="1.0" encoding="utf-8"?>
<worksheet xmlns="http://schemas.openxmlformats.org/spreadsheetml/2006/main" xmlns:r="http://schemas.openxmlformats.org/officeDocument/2006/relationships">
  <dimension ref="A1:C6"/>
  <sheetViews>
    <sheetView workbookViewId="0" topLeftCell="A1">
      <selection activeCell="A1" sqref="A1"/>
    </sheetView>
  </sheetViews>
  <sheetFormatPr defaultColWidth="9.00390625" defaultRowHeight="14.25"/>
  <cols>
    <col min="1" max="3" width="39.25390625" style="1" customWidth="1"/>
    <col min="4" max="16384" width="9.00390625" style="1" customWidth="1"/>
  </cols>
  <sheetData>
    <row r="1" ht="15">
      <c r="A1" s="2" t="s">
        <v>665</v>
      </c>
    </row>
    <row r="2" spans="1:3" ht="41.25" customHeight="1">
      <c r="A2" s="3" t="s">
        <v>666</v>
      </c>
      <c r="B2" s="4"/>
      <c r="C2" s="4"/>
    </row>
    <row r="3" ht="24" customHeight="1">
      <c r="C3" s="5" t="s">
        <v>2</v>
      </c>
    </row>
    <row r="4" spans="1:3" ht="30" customHeight="1">
      <c r="A4" s="6" t="s">
        <v>3</v>
      </c>
      <c r="B4" s="6" t="s">
        <v>667</v>
      </c>
      <c r="C4" s="6" t="s">
        <v>668</v>
      </c>
    </row>
    <row r="5" spans="1:3" ht="30" customHeight="1">
      <c r="A5" s="7" t="s">
        <v>669</v>
      </c>
      <c r="B5" s="8">
        <v>16645</v>
      </c>
      <c r="C5" s="8">
        <v>16645</v>
      </c>
    </row>
    <row r="6" spans="1:3" ht="30" customHeight="1">
      <c r="A6" s="9"/>
      <c r="B6" s="10"/>
      <c r="C6" s="10"/>
    </row>
  </sheetData>
  <sheetProtection/>
  <mergeCells count="2">
    <mergeCell ref="A2:C2"/>
    <mergeCell ref="A6:C6"/>
  </mergeCells>
  <printOptions/>
  <pageMargins left="0.75" right="0.75" top="0.98" bottom="0.98" header="0.51" footer="0.51"/>
  <pageSetup horizontalDpi="600" verticalDpi="600" orientation="landscape" paperSize="9"/>
  <headerFooter scaleWithDoc="0" alignWithMargins="0">
    <oddFooter>&amp;C&amp;P</oddFooter>
  </headerFooter>
</worksheet>
</file>

<file path=xl/worksheets/sheet18.xml><?xml version="1.0" encoding="utf-8"?>
<worksheet xmlns="http://schemas.openxmlformats.org/spreadsheetml/2006/main" xmlns:r="http://schemas.openxmlformats.org/officeDocument/2006/relationships">
  <dimension ref="A1:C6"/>
  <sheetViews>
    <sheetView tabSelected="1" workbookViewId="0" topLeftCell="A1">
      <selection activeCell="C5" sqref="C5"/>
    </sheetView>
  </sheetViews>
  <sheetFormatPr defaultColWidth="9.00390625" defaultRowHeight="14.25"/>
  <cols>
    <col min="1" max="1" width="36.375" style="1" customWidth="1"/>
    <col min="2" max="3" width="39.625" style="1" customWidth="1"/>
    <col min="4" max="16384" width="9.00390625" style="1" customWidth="1"/>
  </cols>
  <sheetData>
    <row r="1" ht="15">
      <c r="A1" s="2" t="s">
        <v>670</v>
      </c>
    </row>
    <row r="2" spans="1:3" ht="41.25" customHeight="1">
      <c r="A2" s="3" t="s">
        <v>671</v>
      </c>
      <c r="B2" s="4"/>
      <c r="C2" s="4"/>
    </row>
    <row r="3" ht="24" customHeight="1">
      <c r="C3" s="5" t="s">
        <v>2</v>
      </c>
    </row>
    <row r="4" spans="1:3" ht="30" customHeight="1">
      <c r="A4" s="6" t="s">
        <v>3</v>
      </c>
      <c r="B4" s="6" t="s">
        <v>667</v>
      </c>
      <c r="C4" s="6" t="s">
        <v>668</v>
      </c>
    </row>
    <row r="5" spans="1:3" ht="30" customHeight="1">
      <c r="A5" s="7" t="s">
        <v>669</v>
      </c>
      <c r="B5" s="8">
        <v>8800</v>
      </c>
      <c r="C5" s="8">
        <v>8800</v>
      </c>
    </row>
    <row r="6" spans="1:3" ht="30" customHeight="1">
      <c r="A6" s="9"/>
      <c r="B6" s="10"/>
      <c r="C6" s="10"/>
    </row>
  </sheetData>
  <sheetProtection/>
  <mergeCells count="2">
    <mergeCell ref="A2:C2"/>
    <mergeCell ref="A6:C6"/>
  </mergeCells>
  <printOptions/>
  <pageMargins left="0.75" right="0.75" top="0.98" bottom="0.98" header="0.51" footer="0.51"/>
  <pageSetup horizontalDpi="600" verticalDpi="600" orientation="landscape" paperSize="9"/>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42"/>
  <sheetViews>
    <sheetView workbookViewId="0" topLeftCell="A1">
      <selection activeCell="H20" sqref="H20"/>
    </sheetView>
  </sheetViews>
  <sheetFormatPr defaultColWidth="9.00390625" defaultRowHeight="14.25"/>
  <cols>
    <col min="1" max="1" width="28.625" style="170" customWidth="1"/>
    <col min="2" max="2" width="13.00390625" style="170" customWidth="1"/>
    <col min="3" max="3" width="14.375" style="170" customWidth="1"/>
    <col min="4" max="4" width="12.875" style="169" customWidth="1"/>
    <col min="5" max="5" width="13.25390625" style="171" customWidth="1"/>
    <col min="6" max="16384" width="9.00390625" style="170" customWidth="1"/>
  </cols>
  <sheetData>
    <row r="1" ht="14.25">
      <c r="A1" s="170" t="s">
        <v>37</v>
      </c>
    </row>
    <row r="2" spans="1:5" ht="27" customHeight="1">
      <c r="A2" s="172" t="s">
        <v>38</v>
      </c>
      <c r="B2" s="172"/>
      <c r="C2" s="172"/>
      <c r="D2" s="172"/>
      <c r="E2" s="172"/>
    </row>
    <row r="3" spans="1:5" ht="15">
      <c r="A3" s="173"/>
      <c r="B3" s="173"/>
      <c r="C3" s="173"/>
      <c r="D3" s="174" t="s">
        <v>2</v>
      </c>
      <c r="E3" s="174"/>
    </row>
    <row r="4" spans="1:5" ht="24" customHeight="1">
      <c r="A4" s="175" t="s">
        <v>3</v>
      </c>
      <c r="B4" s="176" t="s">
        <v>4</v>
      </c>
      <c r="C4" s="176" t="s">
        <v>5</v>
      </c>
      <c r="D4" s="176" t="s">
        <v>6</v>
      </c>
      <c r="E4" s="176" t="s">
        <v>7</v>
      </c>
    </row>
    <row r="5" spans="1:5" s="169" customFormat="1" ht="24" customHeight="1">
      <c r="A5" s="177" t="s">
        <v>8</v>
      </c>
      <c r="B5" s="178">
        <v>8253</v>
      </c>
      <c r="C5" s="178">
        <v>8913</v>
      </c>
      <c r="D5" s="178">
        <v>660</v>
      </c>
      <c r="E5" s="179">
        <v>0.08</v>
      </c>
    </row>
    <row r="6" spans="1:5" s="169" customFormat="1" ht="24" customHeight="1">
      <c r="A6" s="180" t="s">
        <v>9</v>
      </c>
      <c r="B6" s="178">
        <v>3667</v>
      </c>
      <c r="C6" s="178">
        <v>3960</v>
      </c>
      <c r="D6" s="178">
        <v>293</v>
      </c>
      <c r="E6" s="179">
        <v>0.08</v>
      </c>
    </row>
    <row r="7" spans="1:5" ht="24" customHeight="1">
      <c r="A7" s="180" t="s">
        <v>10</v>
      </c>
      <c r="B7" s="178">
        <v>2280</v>
      </c>
      <c r="C7" s="178">
        <v>2463</v>
      </c>
      <c r="D7" s="178">
        <v>183</v>
      </c>
      <c r="E7" s="179">
        <v>0.0803</v>
      </c>
    </row>
    <row r="8" spans="1:5" ht="24" customHeight="1">
      <c r="A8" s="180" t="s">
        <v>11</v>
      </c>
      <c r="B8" s="178">
        <v>1562</v>
      </c>
      <c r="C8" s="178">
        <v>1687</v>
      </c>
      <c r="D8" s="178">
        <v>125</v>
      </c>
      <c r="E8" s="179">
        <v>0.08</v>
      </c>
    </row>
    <row r="9" spans="1:5" ht="24" customHeight="1">
      <c r="A9" s="180" t="s">
        <v>12</v>
      </c>
      <c r="B9" s="178">
        <v>275</v>
      </c>
      <c r="C9" s="178">
        <v>297</v>
      </c>
      <c r="D9" s="178">
        <v>22</v>
      </c>
      <c r="E9" s="179">
        <v>0.08</v>
      </c>
    </row>
    <row r="10" spans="1:5" ht="24" customHeight="1">
      <c r="A10" s="180" t="s">
        <v>13</v>
      </c>
      <c r="B10" s="178">
        <v>376</v>
      </c>
      <c r="C10" s="178">
        <v>406</v>
      </c>
      <c r="D10" s="178">
        <v>30</v>
      </c>
      <c r="E10" s="179">
        <v>0.07980000000000001</v>
      </c>
    </row>
    <row r="11" spans="1:5" ht="24" customHeight="1">
      <c r="A11" s="180" t="s">
        <v>14</v>
      </c>
      <c r="B11" s="178">
        <v>278</v>
      </c>
      <c r="C11" s="178">
        <v>300</v>
      </c>
      <c r="D11" s="178">
        <v>22</v>
      </c>
      <c r="E11" s="179">
        <v>0.0791</v>
      </c>
    </row>
    <row r="12" spans="1:5" ht="24" customHeight="1">
      <c r="A12" s="180" t="s">
        <v>15</v>
      </c>
      <c r="B12" s="178">
        <v>155</v>
      </c>
      <c r="C12" s="178">
        <v>167</v>
      </c>
      <c r="D12" s="178">
        <v>12</v>
      </c>
      <c r="E12" s="179">
        <v>0.0774</v>
      </c>
    </row>
    <row r="13" spans="1:5" ht="24" customHeight="1">
      <c r="A13" s="180" t="s">
        <v>16</v>
      </c>
      <c r="B13" s="178">
        <v>310</v>
      </c>
      <c r="C13" s="178">
        <v>335</v>
      </c>
      <c r="D13" s="178">
        <v>25</v>
      </c>
      <c r="E13" s="179">
        <v>0.0806</v>
      </c>
    </row>
    <row r="14" spans="1:5" ht="24" customHeight="1">
      <c r="A14" s="180" t="s">
        <v>17</v>
      </c>
      <c r="B14" s="178">
        <v>1237</v>
      </c>
      <c r="C14" s="178">
        <v>1336</v>
      </c>
      <c r="D14" s="178">
        <v>99</v>
      </c>
      <c r="E14" s="179">
        <v>0.08</v>
      </c>
    </row>
    <row r="15" spans="1:5" ht="24" customHeight="1">
      <c r="A15" s="180" t="s">
        <v>18</v>
      </c>
      <c r="B15" s="178">
        <v>387</v>
      </c>
      <c r="C15" s="178">
        <v>418</v>
      </c>
      <c r="D15" s="178">
        <v>31</v>
      </c>
      <c r="E15" s="179">
        <v>0.0801</v>
      </c>
    </row>
    <row r="16" spans="1:5" ht="24" customHeight="1">
      <c r="A16" s="180" t="s">
        <v>19</v>
      </c>
      <c r="B16" s="178">
        <v>6</v>
      </c>
      <c r="C16" s="178">
        <v>7</v>
      </c>
      <c r="D16" s="178">
        <v>1</v>
      </c>
      <c r="E16" s="179">
        <v>0.1666</v>
      </c>
    </row>
    <row r="17" spans="1:5" ht="24" customHeight="1">
      <c r="A17" s="177" t="s">
        <v>20</v>
      </c>
      <c r="B17" s="178">
        <v>2062</v>
      </c>
      <c r="C17" s="178">
        <v>2022</v>
      </c>
      <c r="D17" s="178">
        <v>-40</v>
      </c>
      <c r="E17" s="179">
        <v>-0.0194</v>
      </c>
    </row>
    <row r="18" spans="1:5" ht="24" customHeight="1">
      <c r="A18" s="180" t="s">
        <v>21</v>
      </c>
      <c r="B18" s="178">
        <v>528</v>
      </c>
      <c r="C18" s="178">
        <v>570</v>
      </c>
      <c r="D18" s="178">
        <v>42</v>
      </c>
      <c r="E18" s="179">
        <v>0.0795</v>
      </c>
    </row>
    <row r="19" spans="1:5" ht="24" customHeight="1">
      <c r="A19" s="180" t="s">
        <v>22</v>
      </c>
      <c r="B19" s="178">
        <v>730</v>
      </c>
      <c r="C19" s="178">
        <v>695</v>
      </c>
      <c r="D19" s="178">
        <v>-35</v>
      </c>
      <c r="E19" s="179">
        <v>-0.0479</v>
      </c>
    </row>
    <row r="20" spans="1:5" ht="24" customHeight="1">
      <c r="A20" s="180" t="s">
        <v>23</v>
      </c>
      <c r="B20" s="178">
        <v>583</v>
      </c>
      <c r="C20" s="178">
        <v>556</v>
      </c>
      <c r="D20" s="178">
        <v>-27</v>
      </c>
      <c r="E20" s="179">
        <v>-0.0463</v>
      </c>
    </row>
    <row r="21" spans="1:5" ht="24" customHeight="1">
      <c r="A21" s="180" t="s">
        <v>24</v>
      </c>
      <c r="B21" s="178">
        <v>55</v>
      </c>
      <c r="C21" s="178">
        <v>52</v>
      </c>
      <c r="D21" s="178">
        <v>-3</v>
      </c>
      <c r="E21" s="179">
        <v>-0.0545</v>
      </c>
    </row>
    <row r="22" spans="1:5" ht="24" customHeight="1">
      <c r="A22" s="180" t="s">
        <v>25</v>
      </c>
      <c r="B22" s="178">
        <v>166</v>
      </c>
      <c r="C22" s="178">
        <v>149</v>
      </c>
      <c r="D22" s="178">
        <v>-17</v>
      </c>
      <c r="E22" s="178">
        <v>-10.24</v>
      </c>
    </row>
    <row r="23" spans="1:5" ht="24" customHeight="1">
      <c r="A23" s="177" t="s">
        <v>26</v>
      </c>
      <c r="B23" s="178">
        <v>10315</v>
      </c>
      <c r="C23" s="178">
        <v>10935</v>
      </c>
      <c r="D23" s="178">
        <v>620</v>
      </c>
      <c r="E23" s="179">
        <v>0.0601</v>
      </c>
    </row>
    <row r="24" spans="1:5" ht="24" customHeight="1">
      <c r="A24" s="177" t="s">
        <v>27</v>
      </c>
      <c r="B24" s="178">
        <v>2142</v>
      </c>
      <c r="C24" s="178">
        <v>2314</v>
      </c>
      <c r="D24" s="178">
        <v>172</v>
      </c>
      <c r="E24" s="179">
        <v>0.0803</v>
      </c>
    </row>
    <row r="25" spans="1:5" ht="24" customHeight="1">
      <c r="A25" s="180" t="s">
        <v>28</v>
      </c>
      <c r="B25" s="178">
        <v>1222</v>
      </c>
      <c r="C25" s="178">
        <v>1320</v>
      </c>
      <c r="D25" s="178">
        <v>98</v>
      </c>
      <c r="E25" s="179">
        <v>0.0802</v>
      </c>
    </row>
    <row r="26" spans="1:5" ht="24" customHeight="1">
      <c r="A26" s="180" t="s">
        <v>29</v>
      </c>
      <c r="B26" s="178">
        <v>669</v>
      </c>
      <c r="C26" s="178">
        <v>723</v>
      </c>
      <c r="D26" s="178">
        <v>54</v>
      </c>
      <c r="E26" s="179">
        <v>0.08070000000000001</v>
      </c>
    </row>
    <row r="27" spans="1:5" ht="24" customHeight="1">
      <c r="A27" s="180" t="s">
        <v>30</v>
      </c>
      <c r="B27" s="178">
        <v>118</v>
      </c>
      <c r="C27" s="178">
        <v>127</v>
      </c>
      <c r="D27" s="178">
        <v>9</v>
      </c>
      <c r="E27" s="179">
        <v>0.07629999999999999</v>
      </c>
    </row>
    <row r="28" spans="1:5" ht="24" customHeight="1">
      <c r="A28" s="180" t="s">
        <v>31</v>
      </c>
      <c r="B28" s="178">
        <v>133</v>
      </c>
      <c r="C28" s="178">
        <v>144</v>
      </c>
      <c r="D28" s="178">
        <v>11</v>
      </c>
      <c r="E28" s="179">
        <v>0.0827</v>
      </c>
    </row>
    <row r="29" spans="1:5" ht="24" customHeight="1">
      <c r="A29" s="177" t="s">
        <v>32</v>
      </c>
      <c r="B29" s="178">
        <v>8825</v>
      </c>
      <c r="C29" s="178">
        <v>9531</v>
      </c>
      <c r="D29" s="178">
        <v>706</v>
      </c>
      <c r="E29" s="179">
        <v>0.08</v>
      </c>
    </row>
    <row r="30" spans="1:5" ht="24" customHeight="1">
      <c r="A30" s="180" t="s">
        <v>33</v>
      </c>
      <c r="B30" s="178">
        <v>4889</v>
      </c>
      <c r="C30" s="178">
        <v>5280</v>
      </c>
      <c r="D30" s="178">
        <v>391</v>
      </c>
      <c r="E30" s="179">
        <v>0.0799</v>
      </c>
    </row>
    <row r="31" spans="1:5" ht="24" customHeight="1">
      <c r="A31" s="180" t="s">
        <v>34</v>
      </c>
      <c r="B31" s="178">
        <v>3347</v>
      </c>
      <c r="C31" s="178">
        <v>3615</v>
      </c>
      <c r="D31" s="178">
        <v>268</v>
      </c>
      <c r="E31" s="179">
        <v>0.0801</v>
      </c>
    </row>
    <row r="32" spans="1:5" ht="24" customHeight="1">
      <c r="A32" s="180" t="s">
        <v>35</v>
      </c>
      <c r="B32" s="178">
        <v>589</v>
      </c>
      <c r="C32" s="178">
        <v>636</v>
      </c>
      <c r="D32" s="178">
        <v>47</v>
      </c>
      <c r="E32" s="179">
        <v>0.07980000000000001</v>
      </c>
    </row>
    <row r="33" spans="1:5" ht="24" customHeight="1">
      <c r="A33" s="177" t="s">
        <v>36</v>
      </c>
      <c r="B33" s="178">
        <v>21282</v>
      </c>
      <c r="C33" s="178">
        <v>22780</v>
      </c>
      <c r="D33" s="178">
        <v>1498</v>
      </c>
      <c r="E33" s="179">
        <v>0.0704</v>
      </c>
    </row>
    <row r="38" ht="14.25">
      <c r="C38" s="169"/>
    </row>
    <row r="39" ht="14.25">
      <c r="C39" s="169"/>
    </row>
    <row r="40" ht="14.25">
      <c r="C40" s="169"/>
    </row>
    <row r="41" ht="14.25">
      <c r="C41" s="169"/>
    </row>
    <row r="42" ht="14.25">
      <c r="C42" s="169"/>
    </row>
  </sheetData>
  <sheetProtection/>
  <mergeCells count="2">
    <mergeCell ref="A2:E2"/>
    <mergeCell ref="D3:E3"/>
  </mergeCells>
  <printOptions/>
  <pageMargins left="0.75" right="0.75" top="1" bottom="1" header="0.5" footer="0.5"/>
  <pageSetup fitToHeight="1" fitToWidth="1" horizontalDpi="600" verticalDpi="600" orientation="portrait" paperSize="9" scale="56"/>
</worksheet>
</file>

<file path=xl/worksheets/sheet3.xml><?xml version="1.0" encoding="utf-8"?>
<worksheet xmlns="http://schemas.openxmlformats.org/spreadsheetml/2006/main" xmlns:r="http://schemas.openxmlformats.org/officeDocument/2006/relationships">
  <dimension ref="A1:H167"/>
  <sheetViews>
    <sheetView zoomScale="115" zoomScaleNormal="115" workbookViewId="0" topLeftCell="A1">
      <selection activeCell="A3" sqref="A3:E167"/>
    </sheetView>
  </sheetViews>
  <sheetFormatPr defaultColWidth="9.00390625" defaultRowHeight="14.25"/>
  <cols>
    <col min="1" max="1" width="8.00390625" style="73" customWidth="1"/>
    <col min="2" max="2" width="5.375" style="131" customWidth="1"/>
    <col min="3" max="3" width="4.375" style="131" customWidth="1"/>
    <col min="4" max="4" width="50.375" style="74" customWidth="1"/>
    <col min="5" max="5" width="16.00390625" style="74" customWidth="1"/>
    <col min="6" max="6" width="11.50390625" style="74" customWidth="1"/>
    <col min="7" max="8" width="15.25390625" style="74" customWidth="1"/>
    <col min="9" max="16384" width="9.00390625" style="74" customWidth="1"/>
  </cols>
  <sheetData>
    <row r="1" ht="14.25">
      <c r="A1" s="73" t="s">
        <v>39</v>
      </c>
    </row>
    <row r="2" spans="1:8" s="72" customFormat="1" ht="25.5" customHeight="1">
      <c r="A2" s="161" t="s">
        <v>40</v>
      </c>
      <c r="B2" s="161"/>
      <c r="C2" s="161"/>
      <c r="D2" s="161"/>
      <c r="E2" s="161"/>
      <c r="F2" s="167"/>
      <c r="G2" s="167"/>
      <c r="H2" s="167"/>
    </row>
    <row r="3" spans="1:8" ht="15.75" customHeight="1">
      <c r="A3" s="162" t="s">
        <v>41</v>
      </c>
      <c r="B3" s="162"/>
      <c r="C3" s="162"/>
      <c r="D3" s="162"/>
      <c r="E3" s="163" t="s">
        <v>42</v>
      </c>
      <c r="F3" s="168"/>
      <c r="G3" s="168"/>
      <c r="H3" s="168"/>
    </row>
    <row r="4" spans="1:5" ht="14.25">
      <c r="A4" s="163" t="s">
        <v>43</v>
      </c>
      <c r="B4" s="163"/>
      <c r="C4" s="163"/>
      <c r="D4" s="163" t="s">
        <v>44</v>
      </c>
      <c r="E4" s="163"/>
    </row>
    <row r="5" spans="1:5" ht="14.25">
      <c r="A5" s="163" t="s">
        <v>45</v>
      </c>
      <c r="B5" s="163" t="s">
        <v>46</v>
      </c>
      <c r="C5" s="163" t="s">
        <v>47</v>
      </c>
      <c r="D5" s="163"/>
      <c r="E5" s="163"/>
    </row>
    <row r="6" spans="1:5" ht="14.25">
      <c r="A6" s="164"/>
      <c r="B6" s="164"/>
      <c r="C6" s="164"/>
      <c r="D6" s="165" t="s">
        <v>48</v>
      </c>
      <c r="E6" s="166">
        <f>SUM(E7:E167)</f>
        <v>383773100</v>
      </c>
    </row>
    <row r="7" spans="1:5" ht="14.25">
      <c r="A7" s="164" t="s">
        <v>49</v>
      </c>
      <c r="B7" s="164" t="s">
        <v>50</v>
      </c>
      <c r="C7" s="164" t="s">
        <v>50</v>
      </c>
      <c r="D7" s="165" t="s">
        <v>51</v>
      </c>
      <c r="E7" s="166">
        <v>2483272</v>
      </c>
    </row>
    <row r="8" spans="1:5" ht="14.25">
      <c r="A8" s="164" t="s">
        <v>49</v>
      </c>
      <c r="B8" s="164" t="s">
        <v>50</v>
      </c>
      <c r="C8" s="164" t="s">
        <v>52</v>
      </c>
      <c r="D8" s="165" t="s">
        <v>53</v>
      </c>
      <c r="E8" s="166">
        <v>227000</v>
      </c>
    </row>
    <row r="9" spans="1:5" ht="14.25">
      <c r="A9" s="164" t="s">
        <v>49</v>
      </c>
      <c r="B9" s="164" t="s">
        <v>50</v>
      </c>
      <c r="C9" s="164" t="s">
        <v>54</v>
      </c>
      <c r="D9" s="165" t="s">
        <v>55</v>
      </c>
      <c r="E9" s="166">
        <v>208000</v>
      </c>
    </row>
    <row r="10" spans="1:5" ht="14.25">
      <c r="A10" s="164" t="s">
        <v>49</v>
      </c>
      <c r="B10" s="164" t="s">
        <v>50</v>
      </c>
      <c r="C10" s="164" t="s">
        <v>56</v>
      </c>
      <c r="D10" s="165" t="s">
        <v>57</v>
      </c>
      <c r="E10" s="166">
        <v>40000</v>
      </c>
    </row>
    <row r="11" spans="1:5" ht="14.25">
      <c r="A11" s="164" t="s">
        <v>49</v>
      </c>
      <c r="B11" s="164" t="s">
        <v>50</v>
      </c>
      <c r="C11" s="164" t="s">
        <v>58</v>
      </c>
      <c r="D11" s="165" t="s">
        <v>59</v>
      </c>
      <c r="E11" s="166">
        <v>48000</v>
      </c>
    </row>
    <row r="12" spans="1:5" ht="14.25">
      <c r="A12" s="164" t="s">
        <v>49</v>
      </c>
      <c r="B12" s="164" t="s">
        <v>50</v>
      </c>
      <c r="C12" s="164" t="s">
        <v>60</v>
      </c>
      <c r="D12" s="165" t="s">
        <v>61</v>
      </c>
      <c r="E12" s="166">
        <v>96000</v>
      </c>
    </row>
    <row r="13" spans="1:5" ht="14.25">
      <c r="A13" s="164" t="s">
        <v>49</v>
      </c>
      <c r="B13" s="164" t="s">
        <v>50</v>
      </c>
      <c r="C13" s="164" t="s">
        <v>62</v>
      </c>
      <c r="D13" s="165" t="s">
        <v>63</v>
      </c>
      <c r="E13" s="166">
        <v>38092</v>
      </c>
    </row>
    <row r="14" spans="1:5" ht="14.25">
      <c r="A14" s="164" t="s">
        <v>49</v>
      </c>
      <c r="B14" s="164" t="s">
        <v>52</v>
      </c>
      <c r="C14" s="164" t="s">
        <v>50</v>
      </c>
      <c r="D14" s="165" t="s">
        <v>51</v>
      </c>
      <c r="E14" s="166">
        <v>1549842</v>
      </c>
    </row>
    <row r="15" spans="1:5" ht="14.25">
      <c r="A15" s="164" t="s">
        <v>49</v>
      </c>
      <c r="B15" s="164" t="s">
        <v>52</v>
      </c>
      <c r="C15" s="164" t="s">
        <v>52</v>
      </c>
      <c r="D15" s="165" t="s">
        <v>53</v>
      </c>
      <c r="E15" s="166">
        <v>159000</v>
      </c>
    </row>
    <row r="16" spans="1:5" ht="14.25">
      <c r="A16" s="164" t="s">
        <v>49</v>
      </c>
      <c r="B16" s="164" t="s">
        <v>52</v>
      </c>
      <c r="C16" s="164" t="s">
        <v>54</v>
      </c>
      <c r="D16" s="165" t="s">
        <v>64</v>
      </c>
      <c r="E16" s="166">
        <v>192000</v>
      </c>
    </row>
    <row r="17" spans="1:5" ht="14.25">
      <c r="A17" s="164" t="s">
        <v>49</v>
      </c>
      <c r="B17" s="164" t="s">
        <v>52</v>
      </c>
      <c r="C17" s="164" t="s">
        <v>56</v>
      </c>
      <c r="D17" s="165" t="s">
        <v>65</v>
      </c>
      <c r="E17" s="166">
        <v>96000</v>
      </c>
    </row>
    <row r="18" spans="1:5" ht="14.25">
      <c r="A18" s="164" t="s">
        <v>49</v>
      </c>
      <c r="B18" s="164" t="s">
        <v>52</v>
      </c>
      <c r="C18" s="164" t="s">
        <v>66</v>
      </c>
      <c r="D18" s="165" t="s">
        <v>67</v>
      </c>
      <c r="E18" s="166">
        <v>90000</v>
      </c>
    </row>
    <row r="19" spans="1:5" ht="14.25">
      <c r="A19" s="164" t="s">
        <v>49</v>
      </c>
      <c r="B19" s="164" t="s">
        <v>68</v>
      </c>
      <c r="C19" s="164" t="s">
        <v>50</v>
      </c>
      <c r="D19" s="165" t="s">
        <v>51</v>
      </c>
      <c r="E19" s="166">
        <v>56500936</v>
      </c>
    </row>
    <row r="20" spans="1:5" ht="14.25">
      <c r="A20" s="164" t="s">
        <v>49</v>
      </c>
      <c r="B20" s="164" t="s">
        <v>68</v>
      </c>
      <c r="C20" s="164" t="s">
        <v>52</v>
      </c>
      <c r="D20" s="165" t="s">
        <v>53</v>
      </c>
      <c r="E20" s="166">
        <v>2370800</v>
      </c>
    </row>
    <row r="21" spans="1:5" ht="14.25">
      <c r="A21" s="164" t="s">
        <v>49</v>
      </c>
      <c r="B21" s="164" t="s">
        <v>68</v>
      </c>
      <c r="C21" s="164" t="s">
        <v>68</v>
      </c>
      <c r="D21" s="165" t="s">
        <v>69</v>
      </c>
      <c r="E21" s="166">
        <v>4490000</v>
      </c>
    </row>
    <row r="22" spans="1:5" ht="14.25">
      <c r="A22" s="164" t="s">
        <v>49</v>
      </c>
      <c r="B22" s="164" t="s">
        <v>68</v>
      </c>
      <c r="C22" s="164" t="s">
        <v>56</v>
      </c>
      <c r="D22" s="165" t="s">
        <v>70</v>
      </c>
      <c r="E22" s="166">
        <v>56000</v>
      </c>
    </row>
    <row r="23" spans="1:5" ht="14.25">
      <c r="A23" s="164" t="s">
        <v>49</v>
      </c>
      <c r="B23" s="164" t="s">
        <v>68</v>
      </c>
      <c r="C23" s="164" t="s">
        <v>58</v>
      </c>
      <c r="D23" s="165" t="s">
        <v>71</v>
      </c>
      <c r="E23" s="166">
        <v>260183</v>
      </c>
    </row>
    <row r="24" spans="1:5" ht="14.25">
      <c r="A24" s="164" t="s">
        <v>49</v>
      </c>
      <c r="B24" s="164" t="s">
        <v>68</v>
      </c>
      <c r="C24" s="164" t="s">
        <v>60</v>
      </c>
      <c r="D24" s="165" t="s">
        <v>72</v>
      </c>
      <c r="E24" s="166">
        <v>2716188</v>
      </c>
    </row>
    <row r="25" spans="1:5" ht="14.25">
      <c r="A25" s="164" t="s">
        <v>49</v>
      </c>
      <c r="B25" s="164" t="s">
        <v>68</v>
      </c>
      <c r="C25" s="164" t="s">
        <v>62</v>
      </c>
      <c r="D25" s="165" t="s">
        <v>63</v>
      </c>
      <c r="E25" s="166">
        <v>1072911</v>
      </c>
    </row>
    <row r="26" spans="1:5" ht="14.25">
      <c r="A26" s="164" t="s">
        <v>49</v>
      </c>
      <c r="B26" s="164" t="s">
        <v>68</v>
      </c>
      <c r="C26" s="164" t="s">
        <v>66</v>
      </c>
      <c r="D26" s="165" t="s">
        <v>73</v>
      </c>
      <c r="E26" s="166">
        <v>4500000</v>
      </c>
    </row>
    <row r="27" spans="1:5" ht="14.25">
      <c r="A27" s="164" t="s">
        <v>49</v>
      </c>
      <c r="B27" s="164" t="s">
        <v>54</v>
      </c>
      <c r="C27" s="164" t="s">
        <v>50</v>
      </c>
      <c r="D27" s="165" t="s">
        <v>51</v>
      </c>
      <c r="E27" s="166">
        <v>2269372</v>
      </c>
    </row>
    <row r="28" spans="1:5" ht="14.25">
      <c r="A28" s="164" t="s">
        <v>49</v>
      </c>
      <c r="B28" s="164" t="s">
        <v>54</v>
      </c>
      <c r="C28" s="164" t="s">
        <v>52</v>
      </c>
      <c r="D28" s="165" t="s">
        <v>53</v>
      </c>
      <c r="E28" s="166">
        <v>628000</v>
      </c>
    </row>
    <row r="29" spans="1:5" ht="14.25">
      <c r="A29" s="164" t="s">
        <v>49</v>
      </c>
      <c r="B29" s="164" t="s">
        <v>54</v>
      </c>
      <c r="C29" s="164" t="s">
        <v>66</v>
      </c>
      <c r="D29" s="165" t="s">
        <v>74</v>
      </c>
      <c r="E29" s="166">
        <v>124000</v>
      </c>
    </row>
    <row r="30" spans="1:5" ht="14.25">
      <c r="A30" s="164" t="s">
        <v>49</v>
      </c>
      <c r="B30" s="164" t="s">
        <v>56</v>
      </c>
      <c r="C30" s="164" t="s">
        <v>50</v>
      </c>
      <c r="D30" s="165" t="s">
        <v>51</v>
      </c>
      <c r="E30" s="166">
        <v>818050</v>
      </c>
    </row>
    <row r="31" spans="1:5" ht="14.25">
      <c r="A31" s="164" t="s">
        <v>49</v>
      </c>
      <c r="B31" s="164" t="s">
        <v>56</v>
      </c>
      <c r="C31" s="164" t="s">
        <v>52</v>
      </c>
      <c r="D31" s="165" t="s">
        <v>53</v>
      </c>
      <c r="E31" s="166">
        <v>50000</v>
      </c>
    </row>
    <row r="32" spans="1:5" ht="14.25">
      <c r="A32" s="164" t="s">
        <v>49</v>
      </c>
      <c r="B32" s="164" t="s">
        <v>56</v>
      </c>
      <c r="C32" s="164" t="s">
        <v>75</v>
      </c>
      <c r="D32" s="165" t="s">
        <v>76</v>
      </c>
      <c r="E32" s="166">
        <v>100000</v>
      </c>
    </row>
    <row r="33" spans="1:5" ht="14.25">
      <c r="A33" s="164" t="s">
        <v>49</v>
      </c>
      <c r="B33" s="164" t="s">
        <v>56</v>
      </c>
      <c r="C33" s="164" t="s">
        <v>60</v>
      </c>
      <c r="D33" s="165" t="s">
        <v>77</v>
      </c>
      <c r="E33" s="166">
        <v>100000</v>
      </c>
    </row>
    <row r="34" spans="1:5" ht="14.25">
      <c r="A34" s="164" t="s">
        <v>49</v>
      </c>
      <c r="B34" s="164" t="s">
        <v>58</v>
      </c>
      <c r="C34" s="164" t="s">
        <v>50</v>
      </c>
      <c r="D34" s="165" t="s">
        <v>51</v>
      </c>
      <c r="E34" s="166">
        <v>2179164</v>
      </c>
    </row>
    <row r="35" spans="1:5" ht="14.25">
      <c r="A35" s="164" t="s">
        <v>49</v>
      </c>
      <c r="B35" s="164" t="s">
        <v>58</v>
      </c>
      <c r="C35" s="164" t="s">
        <v>52</v>
      </c>
      <c r="D35" s="165" t="s">
        <v>53</v>
      </c>
      <c r="E35" s="166">
        <v>730000</v>
      </c>
    </row>
    <row r="36" spans="1:5" ht="14.25">
      <c r="A36" s="164" t="s">
        <v>49</v>
      </c>
      <c r="B36" s="164" t="s">
        <v>58</v>
      </c>
      <c r="C36" s="164" t="s">
        <v>56</v>
      </c>
      <c r="D36" s="165" t="s">
        <v>78</v>
      </c>
      <c r="E36" s="166">
        <v>48000</v>
      </c>
    </row>
    <row r="37" spans="1:5" ht="14.25">
      <c r="A37" s="164" t="s">
        <v>49</v>
      </c>
      <c r="B37" s="164" t="s">
        <v>58</v>
      </c>
      <c r="C37" s="164" t="s">
        <v>75</v>
      </c>
      <c r="D37" s="165" t="s">
        <v>79</v>
      </c>
      <c r="E37" s="166">
        <v>160000</v>
      </c>
    </row>
    <row r="38" spans="1:5" ht="14.25">
      <c r="A38" s="164" t="s">
        <v>49</v>
      </c>
      <c r="B38" s="164" t="s">
        <v>58</v>
      </c>
      <c r="C38" s="164" t="s">
        <v>60</v>
      </c>
      <c r="D38" s="165" t="s">
        <v>80</v>
      </c>
      <c r="E38" s="166">
        <v>200000</v>
      </c>
    </row>
    <row r="39" spans="1:5" ht="14.25">
      <c r="A39" s="164" t="s">
        <v>49</v>
      </c>
      <c r="B39" s="164" t="s">
        <v>58</v>
      </c>
      <c r="C39" s="164" t="s">
        <v>66</v>
      </c>
      <c r="D39" s="165" t="s">
        <v>81</v>
      </c>
      <c r="E39" s="166">
        <v>50000</v>
      </c>
    </row>
    <row r="40" spans="1:5" ht="14.25">
      <c r="A40" s="164" t="s">
        <v>49</v>
      </c>
      <c r="B40" s="164" t="s">
        <v>75</v>
      </c>
      <c r="C40" s="164" t="s">
        <v>60</v>
      </c>
      <c r="D40" s="165" t="s">
        <v>82</v>
      </c>
      <c r="E40" s="166">
        <v>9600000</v>
      </c>
    </row>
    <row r="41" spans="1:5" ht="14.25">
      <c r="A41" s="164" t="s">
        <v>49</v>
      </c>
      <c r="B41" s="164" t="s">
        <v>60</v>
      </c>
      <c r="C41" s="164" t="s">
        <v>50</v>
      </c>
      <c r="D41" s="165" t="s">
        <v>51</v>
      </c>
      <c r="E41" s="166">
        <v>852810</v>
      </c>
    </row>
    <row r="42" spans="1:5" ht="14.25">
      <c r="A42" s="164" t="s">
        <v>49</v>
      </c>
      <c r="B42" s="164" t="s">
        <v>60</v>
      </c>
      <c r="C42" s="164" t="s">
        <v>52</v>
      </c>
      <c r="D42" s="165" t="s">
        <v>53</v>
      </c>
      <c r="E42" s="166">
        <v>143200</v>
      </c>
    </row>
    <row r="43" spans="1:5" ht="14.25">
      <c r="A43" s="164" t="s">
        <v>49</v>
      </c>
      <c r="B43" s="164" t="s">
        <v>60</v>
      </c>
      <c r="C43" s="164" t="s">
        <v>54</v>
      </c>
      <c r="D43" s="165" t="s">
        <v>83</v>
      </c>
      <c r="E43" s="166">
        <v>40000</v>
      </c>
    </row>
    <row r="44" spans="1:5" ht="14.25">
      <c r="A44" s="164" t="s">
        <v>49</v>
      </c>
      <c r="B44" s="164" t="s">
        <v>84</v>
      </c>
      <c r="C44" s="164" t="s">
        <v>50</v>
      </c>
      <c r="D44" s="165" t="s">
        <v>51</v>
      </c>
      <c r="E44" s="166">
        <v>2987736</v>
      </c>
    </row>
    <row r="45" spans="1:5" ht="14.25">
      <c r="A45" s="164" t="s">
        <v>49</v>
      </c>
      <c r="B45" s="164" t="s">
        <v>84</v>
      </c>
      <c r="C45" s="164" t="s">
        <v>52</v>
      </c>
      <c r="D45" s="165" t="s">
        <v>53</v>
      </c>
      <c r="E45" s="166">
        <v>312000</v>
      </c>
    </row>
    <row r="46" spans="1:5" ht="14.25">
      <c r="A46" s="164" t="s">
        <v>49</v>
      </c>
      <c r="B46" s="164" t="s">
        <v>85</v>
      </c>
      <c r="C46" s="164" t="s">
        <v>50</v>
      </c>
      <c r="D46" s="165" t="s">
        <v>51</v>
      </c>
      <c r="E46" s="166">
        <v>795960</v>
      </c>
    </row>
    <row r="47" spans="1:5" ht="14.25">
      <c r="A47" s="164" t="s">
        <v>49</v>
      </c>
      <c r="B47" s="164" t="s">
        <v>85</v>
      </c>
      <c r="C47" s="164" t="s">
        <v>52</v>
      </c>
      <c r="D47" s="165" t="s">
        <v>53</v>
      </c>
      <c r="E47" s="166">
        <v>80000</v>
      </c>
    </row>
    <row r="48" spans="1:5" ht="14.25">
      <c r="A48" s="164" t="s">
        <v>49</v>
      </c>
      <c r="B48" s="164" t="s">
        <v>85</v>
      </c>
      <c r="C48" s="164" t="s">
        <v>60</v>
      </c>
      <c r="D48" s="165" t="s">
        <v>86</v>
      </c>
      <c r="E48" s="166">
        <v>300000</v>
      </c>
    </row>
    <row r="49" spans="1:5" ht="14.25">
      <c r="A49" s="164" t="s">
        <v>49</v>
      </c>
      <c r="B49" s="164" t="s">
        <v>87</v>
      </c>
      <c r="C49" s="164" t="s">
        <v>54</v>
      </c>
      <c r="D49" s="165" t="s">
        <v>88</v>
      </c>
      <c r="E49" s="166">
        <v>125643</v>
      </c>
    </row>
    <row r="50" spans="1:5" ht="14.25">
      <c r="A50" s="164" t="s">
        <v>49</v>
      </c>
      <c r="B50" s="164" t="s">
        <v>89</v>
      </c>
      <c r="C50" s="164" t="s">
        <v>50</v>
      </c>
      <c r="D50" s="165" t="s">
        <v>51</v>
      </c>
      <c r="E50" s="166">
        <v>343531</v>
      </c>
    </row>
    <row r="51" spans="1:5" ht="14.25">
      <c r="A51" s="164" t="s">
        <v>49</v>
      </c>
      <c r="B51" s="164" t="s">
        <v>89</v>
      </c>
      <c r="C51" s="164" t="s">
        <v>52</v>
      </c>
      <c r="D51" s="165" t="s">
        <v>53</v>
      </c>
      <c r="E51" s="166">
        <v>50000</v>
      </c>
    </row>
    <row r="52" spans="1:5" ht="14.25">
      <c r="A52" s="164" t="s">
        <v>49</v>
      </c>
      <c r="B52" s="164" t="s">
        <v>90</v>
      </c>
      <c r="C52" s="164" t="s">
        <v>50</v>
      </c>
      <c r="D52" s="165" t="s">
        <v>51</v>
      </c>
      <c r="E52" s="166">
        <v>340701</v>
      </c>
    </row>
    <row r="53" spans="1:5" ht="14.25">
      <c r="A53" s="164" t="s">
        <v>49</v>
      </c>
      <c r="B53" s="164" t="s">
        <v>90</v>
      </c>
      <c r="C53" s="164" t="s">
        <v>52</v>
      </c>
      <c r="D53" s="165" t="s">
        <v>53</v>
      </c>
      <c r="E53" s="166">
        <v>764128</v>
      </c>
    </row>
    <row r="54" spans="1:5" ht="14.25">
      <c r="A54" s="164" t="s">
        <v>49</v>
      </c>
      <c r="B54" s="164" t="s">
        <v>90</v>
      </c>
      <c r="C54" s="164" t="s">
        <v>58</v>
      </c>
      <c r="D54" s="165" t="s">
        <v>91</v>
      </c>
      <c r="E54" s="166">
        <v>24000</v>
      </c>
    </row>
    <row r="55" spans="1:5" ht="14.25">
      <c r="A55" s="164" t="s">
        <v>49</v>
      </c>
      <c r="B55" s="164" t="s">
        <v>92</v>
      </c>
      <c r="C55" s="164" t="s">
        <v>50</v>
      </c>
      <c r="D55" s="165" t="s">
        <v>51</v>
      </c>
      <c r="E55" s="166">
        <v>4588809</v>
      </c>
    </row>
    <row r="56" spans="1:5" ht="14.25">
      <c r="A56" s="164" t="s">
        <v>49</v>
      </c>
      <c r="B56" s="164" t="s">
        <v>92</v>
      </c>
      <c r="C56" s="164" t="s">
        <v>52</v>
      </c>
      <c r="D56" s="165" t="s">
        <v>53</v>
      </c>
      <c r="E56" s="166">
        <v>3535700</v>
      </c>
    </row>
    <row r="57" spans="1:5" ht="14.25">
      <c r="A57" s="164" t="s">
        <v>49</v>
      </c>
      <c r="B57" s="164" t="s">
        <v>92</v>
      </c>
      <c r="C57" s="164" t="s">
        <v>56</v>
      </c>
      <c r="D57" s="165" t="s">
        <v>93</v>
      </c>
      <c r="E57" s="166">
        <v>1380000</v>
      </c>
    </row>
    <row r="58" spans="1:5" ht="14.25">
      <c r="A58" s="164" t="s">
        <v>49</v>
      </c>
      <c r="B58" s="164" t="s">
        <v>92</v>
      </c>
      <c r="C58" s="164" t="s">
        <v>66</v>
      </c>
      <c r="D58" s="165" t="s">
        <v>94</v>
      </c>
      <c r="E58" s="166">
        <v>200000</v>
      </c>
    </row>
    <row r="59" spans="1:5" ht="14.25">
      <c r="A59" s="164" t="s">
        <v>49</v>
      </c>
      <c r="B59" s="164" t="s">
        <v>95</v>
      </c>
      <c r="C59" s="164" t="s">
        <v>50</v>
      </c>
      <c r="D59" s="165" t="s">
        <v>51</v>
      </c>
      <c r="E59" s="166">
        <v>1518331</v>
      </c>
    </row>
    <row r="60" spans="1:5" ht="14.25">
      <c r="A60" s="164" t="s">
        <v>49</v>
      </c>
      <c r="B60" s="164" t="s">
        <v>95</v>
      </c>
      <c r="C60" s="164" t="s">
        <v>52</v>
      </c>
      <c r="D60" s="165" t="s">
        <v>53</v>
      </c>
      <c r="E60" s="166">
        <v>1124000</v>
      </c>
    </row>
    <row r="61" spans="1:5" ht="14.25">
      <c r="A61" s="164" t="s">
        <v>49</v>
      </c>
      <c r="B61" s="164" t="s">
        <v>95</v>
      </c>
      <c r="C61" s="164" t="s">
        <v>66</v>
      </c>
      <c r="D61" s="165" t="s">
        <v>96</v>
      </c>
      <c r="E61" s="166">
        <v>128000</v>
      </c>
    </row>
    <row r="62" spans="1:5" ht="14.25">
      <c r="A62" s="164" t="s">
        <v>49</v>
      </c>
      <c r="B62" s="164" t="s">
        <v>97</v>
      </c>
      <c r="C62" s="164" t="s">
        <v>50</v>
      </c>
      <c r="D62" s="165" t="s">
        <v>51</v>
      </c>
      <c r="E62" s="166">
        <v>1432239</v>
      </c>
    </row>
    <row r="63" spans="1:5" ht="14.25">
      <c r="A63" s="164" t="s">
        <v>49</v>
      </c>
      <c r="B63" s="164" t="s">
        <v>97</v>
      </c>
      <c r="C63" s="164" t="s">
        <v>52</v>
      </c>
      <c r="D63" s="165" t="s">
        <v>53</v>
      </c>
      <c r="E63" s="166">
        <v>1768000</v>
      </c>
    </row>
    <row r="64" spans="1:5" ht="14.25">
      <c r="A64" s="164" t="s">
        <v>49</v>
      </c>
      <c r="B64" s="164" t="s">
        <v>97</v>
      </c>
      <c r="C64" s="164" t="s">
        <v>66</v>
      </c>
      <c r="D64" s="165" t="s">
        <v>98</v>
      </c>
      <c r="E64" s="166">
        <v>3368000</v>
      </c>
    </row>
    <row r="65" spans="1:5" ht="14.25">
      <c r="A65" s="164" t="s">
        <v>49</v>
      </c>
      <c r="B65" s="164" t="s">
        <v>99</v>
      </c>
      <c r="C65" s="164" t="s">
        <v>50</v>
      </c>
      <c r="D65" s="165" t="s">
        <v>51</v>
      </c>
      <c r="E65" s="166">
        <v>929375</v>
      </c>
    </row>
    <row r="66" spans="1:5" ht="14.25">
      <c r="A66" s="164" t="s">
        <v>49</v>
      </c>
      <c r="B66" s="164" t="s">
        <v>99</v>
      </c>
      <c r="C66" s="164" t="s">
        <v>52</v>
      </c>
      <c r="D66" s="165" t="s">
        <v>53</v>
      </c>
      <c r="E66" s="166">
        <v>468000</v>
      </c>
    </row>
    <row r="67" spans="1:5" ht="14.25">
      <c r="A67" s="164" t="s">
        <v>49</v>
      </c>
      <c r="B67" s="164" t="s">
        <v>100</v>
      </c>
      <c r="C67" s="164" t="s">
        <v>50</v>
      </c>
      <c r="D67" s="165" t="s">
        <v>51</v>
      </c>
      <c r="E67" s="166">
        <v>5304981</v>
      </c>
    </row>
    <row r="68" spans="1:5" ht="14.25">
      <c r="A68" s="164" t="s">
        <v>49</v>
      </c>
      <c r="B68" s="164" t="s">
        <v>100</v>
      </c>
      <c r="C68" s="164" t="s">
        <v>52</v>
      </c>
      <c r="D68" s="165" t="s">
        <v>53</v>
      </c>
      <c r="E68" s="166">
        <v>320000</v>
      </c>
    </row>
    <row r="69" spans="1:5" ht="14.25">
      <c r="A69" s="164" t="s">
        <v>49</v>
      </c>
      <c r="B69" s="164" t="s">
        <v>100</v>
      </c>
      <c r="C69" s="164" t="s">
        <v>101</v>
      </c>
      <c r="D69" s="165" t="s">
        <v>102</v>
      </c>
      <c r="E69" s="166">
        <v>490000</v>
      </c>
    </row>
    <row r="70" spans="1:5" ht="14.25">
      <c r="A70" s="164" t="s">
        <v>103</v>
      </c>
      <c r="B70" s="164" t="s">
        <v>58</v>
      </c>
      <c r="C70" s="164" t="s">
        <v>68</v>
      </c>
      <c r="D70" s="165" t="s">
        <v>104</v>
      </c>
      <c r="E70" s="166">
        <v>30000</v>
      </c>
    </row>
    <row r="71" spans="1:5" ht="14.25">
      <c r="A71" s="164" t="s">
        <v>103</v>
      </c>
      <c r="B71" s="164" t="s">
        <v>66</v>
      </c>
      <c r="C71" s="164" t="s">
        <v>50</v>
      </c>
      <c r="D71" s="165" t="s">
        <v>105</v>
      </c>
      <c r="E71" s="166">
        <v>1707605</v>
      </c>
    </row>
    <row r="72" spans="1:5" ht="14.25">
      <c r="A72" s="164" t="s">
        <v>106</v>
      </c>
      <c r="B72" s="164" t="s">
        <v>50</v>
      </c>
      <c r="C72" s="164" t="s">
        <v>66</v>
      </c>
      <c r="D72" s="165" t="s">
        <v>107</v>
      </c>
      <c r="E72" s="166">
        <v>30000</v>
      </c>
    </row>
    <row r="73" spans="1:5" ht="14.25">
      <c r="A73" s="164" t="s">
        <v>106</v>
      </c>
      <c r="B73" s="164" t="s">
        <v>52</v>
      </c>
      <c r="C73" s="164" t="s">
        <v>50</v>
      </c>
      <c r="D73" s="165" t="s">
        <v>51</v>
      </c>
      <c r="E73" s="166">
        <v>2256000</v>
      </c>
    </row>
    <row r="74" spans="1:5" ht="14.25">
      <c r="A74" s="164" t="s">
        <v>106</v>
      </c>
      <c r="B74" s="164" t="s">
        <v>52</v>
      </c>
      <c r="C74" s="164" t="s">
        <v>52</v>
      </c>
      <c r="D74" s="165" t="s">
        <v>53</v>
      </c>
      <c r="E74" s="166">
        <v>1580900</v>
      </c>
    </row>
    <row r="75" spans="1:5" ht="14.25">
      <c r="A75" s="164" t="s">
        <v>106</v>
      </c>
      <c r="B75" s="164" t="s">
        <v>52</v>
      </c>
      <c r="C75" s="164" t="s">
        <v>108</v>
      </c>
      <c r="D75" s="165" t="s">
        <v>109</v>
      </c>
      <c r="E75" s="166">
        <v>380000</v>
      </c>
    </row>
    <row r="76" spans="1:5" ht="14.25">
      <c r="A76" s="164" t="s">
        <v>106</v>
      </c>
      <c r="B76" s="164" t="s">
        <v>52</v>
      </c>
      <c r="C76" s="164" t="s">
        <v>66</v>
      </c>
      <c r="D76" s="165" t="s">
        <v>110</v>
      </c>
      <c r="E76" s="166">
        <v>60000</v>
      </c>
    </row>
    <row r="77" spans="1:5" ht="14.25">
      <c r="A77" s="164" t="s">
        <v>106</v>
      </c>
      <c r="B77" s="164" t="s">
        <v>58</v>
      </c>
      <c r="C77" s="164" t="s">
        <v>50</v>
      </c>
      <c r="D77" s="165" t="s">
        <v>51</v>
      </c>
      <c r="E77" s="166">
        <v>1896897</v>
      </c>
    </row>
    <row r="78" spans="1:5" ht="14.25">
      <c r="A78" s="164" t="s">
        <v>106</v>
      </c>
      <c r="B78" s="164" t="s">
        <v>58</v>
      </c>
      <c r="C78" s="164" t="s">
        <v>52</v>
      </c>
      <c r="D78" s="165" t="s">
        <v>53</v>
      </c>
      <c r="E78" s="166">
        <v>65000</v>
      </c>
    </row>
    <row r="79" spans="1:5" ht="14.25">
      <c r="A79" s="164" t="s">
        <v>106</v>
      </c>
      <c r="B79" s="164" t="s">
        <v>58</v>
      </c>
      <c r="C79" s="164" t="s">
        <v>54</v>
      </c>
      <c r="D79" s="165" t="s">
        <v>111</v>
      </c>
      <c r="E79" s="166">
        <v>40000</v>
      </c>
    </row>
    <row r="80" spans="1:5" ht="14.25">
      <c r="A80" s="164" t="s">
        <v>106</v>
      </c>
      <c r="B80" s="164" t="s">
        <v>58</v>
      </c>
      <c r="C80" s="164" t="s">
        <v>56</v>
      </c>
      <c r="D80" s="165" t="s">
        <v>112</v>
      </c>
      <c r="E80" s="166">
        <v>54000</v>
      </c>
    </row>
    <row r="81" spans="1:5" ht="14.25">
      <c r="A81" s="164" t="s">
        <v>106</v>
      </c>
      <c r="B81" s="164" t="s">
        <v>58</v>
      </c>
      <c r="C81" s="164" t="s">
        <v>75</v>
      </c>
      <c r="D81" s="165" t="s">
        <v>113</v>
      </c>
      <c r="E81" s="166">
        <v>90000</v>
      </c>
    </row>
    <row r="82" spans="1:5" ht="14.25">
      <c r="A82" s="164" t="s">
        <v>106</v>
      </c>
      <c r="B82" s="164" t="s">
        <v>58</v>
      </c>
      <c r="C82" s="164" t="s">
        <v>114</v>
      </c>
      <c r="D82" s="165" t="s">
        <v>115</v>
      </c>
      <c r="E82" s="166">
        <v>40000</v>
      </c>
    </row>
    <row r="83" spans="1:5" ht="14.25">
      <c r="A83" s="164" t="s">
        <v>116</v>
      </c>
      <c r="B83" s="164" t="s">
        <v>50</v>
      </c>
      <c r="C83" s="164" t="s">
        <v>50</v>
      </c>
      <c r="D83" s="165" t="s">
        <v>51</v>
      </c>
      <c r="E83" s="166">
        <v>6233967</v>
      </c>
    </row>
    <row r="84" spans="1:5" ht="14.25">
      <c r="A84" s="164" t="s">
        <v>116</v>
      </c>
      <c r="B84" s="164" t="s">
        <v>50</v>
      </c>
      <c r="C84" s="164" t="s">
        <v>52</v>
      </c>
      <c r="D84" s="165" t="s">
        <v>53</v>
      </c>
      <c r="E84" s="166">
        <v>2835584</v>
      </c>
    </row>
    <row r="85" spans="1:5" ht="14.25">
      <c r="A85" s="164" t="s">
        <v>116</v>
      </c>
      <c r="B85" s="164" t="s">
        <v>52</v>
      </c>
      <c r="C85" s="164" t="s">
        <v>50</v>
      </c>
      <c r="D85" s="165" t="s">
        <v>117</v>
      </c>
      <c r="E85" s="166">
        <v>801725</v>
      </c>
    </row>
    <row r="86" spans="1:5" ht="14.25">
      <c r="A86" s="164" t="s">
        <v>116</v>
      </c>
      <c r="B86" s="164" t="s">
        <v>52</v>
      </c>
      <c r="C86" s="164" t="s">
        <v>52</v>
      </c>
      <c r="D86" s="165" t="s">
        <v>118</v>
      </c>
      <c r="E86" s="166">
        <v>41937463</v>
      </c>
    </row>
    <row r="87" spans="1:5" ht="14.25">
      <c r="A87" s="164" t="s">
        <v>116</v>
      </c>
      <c r="B87" s="164" t="s">
        <v>52</v>
      </c>
      <c r="C87" s="164" t="s">
        <v>68</v>
      </c>
      <c r="D87" s="165" t="s">
        <v>119</v>
      </c>
      <c r="E87" s="166">
        <v>18932964</v>
      </c>
    </row>
    <row r="88" spans="1:5" ht="14.25">
      <c r="A88" s="164" t="s">
        <v>120</v>
      </c>
      <c r="B88" s="164" t="s">
        <v>50</v>
      </c>
      <c r="C88" s="164" t="s">
        <v>52</v>
      </c>
      <c r="D88" s="165" t="s">
        <v>53</v>
      </c>
      <c r="E88" s="166">
        <v>100000</v>
      </c>
    </row>
    <row r="89" spans="1:5" ht="14.25">
      <c r="A89" s="164" t="s">
        <v>121</v>
      </c>
      <c r="B89" s="164" t="s">
        <v>50</v>
      </c>
      <c r="C89" s="164" t="s">
        <v>50</v>
      </c>
      <c r="D89" s="165" t="s">
        <v>51</v>
      </c>
      <c r="E89" s="166">
        <v>1165425</v>
      </c>
    </row>
    <row r="90" spans="1:5" ht="14.25">
      <c r="A90" s="164" t="s">
        <v>121</v>
      </c>
      <c r="B90" s="164" t="s">
        <v>50</v>
      </c>
      <c r="C90" s="164" t="s">
        <v>52</v>
      </c>
      <c r="D90" s="165" t="s">
        <v>53</v>
      </c>
      <c r="E90" s="166">
        <v>530000</v>
      </c>
    </row>
    <row r="91" spans="1:5" ht="14.25">
      <c r="A91" s="164" t="s">
        <v>121</v>
      </c>
      <c r="B91" s="164" t="s">
        <v>50</v>
      </c>
      <c r="C91" s="164" t="s">
        <v>60</v>
      </c>
      <c r="D91" s="165" t="s">
        <v>122</v>
      </c>
      <c r="E91" s="166">
        <v>10000</v>
      </c>
    </row>
    <row r="92" spans="1:5" ht="14.25">
      <c r="A92" s="164" t="s">
        <v>121</v>
      </c>
      <c r="B92" s="164" t="s">
        <v>50</v>
      </c>
      <c r="C92" s="164" t="s">
        <v>123</v>
      </c>
      <c r="D92" s="165" t="s">
        <v>124</v>
      </c>
      <c r="E92" s="166">
        <v>20000</v>
      </c>
    </row>
    <row r="93" spans="1:5" ht="14.25">
      <c r="A93" s="164" t="s">
        <v>125</v>
      </c>
      <c r="B93" s="164" t="s">
        <v>50</v>
      </c>
      <c r="C93" s="164" t="s">
        <v>50</v>
      </c>
      <c r="D93" s="165" t="s">
        <v>51</v>
      </c>
      <c r="E93" s="166">
        <v>885323</v>
      </c>
    </row>
    <row r="94" spans="1:5" ht="14.25">
      <c r="A94" s="164" t="s">
        <v>125</v>
      </c>
      <c r="B94" s="164" t="s">
        <v>50</v>
      </c>
      <c r="C94" s="164" t="s">
        <v>52</v>
      </c>
      <c r="D94" s="165" t="s">
        <v>53</v>
      </c>
      <c r="E94" s="166">
        <v>150000</v>
      </c>
    </row>
    <row r="95" spans="1:5" ht="14.25">
      <c r="A95" s="164" t="s">
        <v>125</v>
      </c>
      <c r="B95" s="164" t="s">
        <v>50</v>
      </c>
      <c r="C95" s="164" t="s">
        <v>56</v>
      </c>
      <c r="D95" s="165" t="s">
        <v>126</v>
      </c>
      <c r="E95" s="166">
        <v>628411</v>
      </c>
    </row>
    <row r="96" spans="1:5" ht="14.25">
      <c r="A96" s="164" t="s">
        <v>125</v>
      </c>
      <c r="B96" s="164" t="s">
        <v>50</v>
      </c>
      <c r="C96" s="164" t="s">
        <v>58</v>
      </c>
      <c r="D96" s="165" t="s">
        <v>127</v>
      </c>
      <c r="E96" s="166">
        <v>50000</v>
      </c>
    </row>
    <row r="97" spans="1:5" ht="14.25">
      <c r="A97" s="164" t="s">
        <v>125</v>
      </c>
      <c r="B97" s="164" t="s">
        <v>50</v>
      </c>
      <c r="C97" s="164" t="s">
        <v>128</v>
      </c>
      <c r="D97" s="165" t="s">
        <v>129</v>
      </c>
      <c r="E97" s="166">
        <v>1091304</v>
      </c>
    </row>
    <row r="98" spans="1:5" ht="14.25">
      <c r="A98" s="164" t="s">
        <v>125</v>
      </c>
      <c r="B98" s="164" t="s">
        <v>52</v>
      </c>
      <c r="C98" s="164" t="s">
        <v>50</v>
      </c>
      <c r="D98" s="165" t="s">
        <v>51</v>
      </c>
      <c r="E98" s="166">
        <v>2500373</v>
      </c>
    </row>
    <row r="99" spans="1:5" ht="14.25">
      <c r="A99" s="164" t="s">
        <v>125</v>
      </c>
      <c r="B99" s="164" t="s">
        <v>52</v>
      </c>
      <c r="C99" s="164" t="s">
        <v>52</v>
      </c>
      <c r="D99" s="165" t="s">
        <v>53</v>
      </c>
      <c r="E99" s="166">
        <v>2580000</v>
      </c>
    </row>
    <row r="100" spans="1:5" ht="14.25">
      <c r="A100" s="164" t="s">
        <v>125</v>
      </c>
      <c r="B100" s="164" t="s">
        <v>52</v>
      </c>
      <c r="C100" s="164" t="s">
        <v>60</v>
      </c>
      <c r="D100" s="165" t="s">
        <v>130</v>
      </c>
      <c r="E100" s="166">
        <v>4920000</v>
      </c>
    </row>
    <row r="101" spans="1:5" ht="14.25">
      <c r="A101" s="164" t="s">
        <v>125</v>
      </c>
      <c r="B101" s="164" t="s">
        <v>52</v>
      </c>
      <c r="C101" s="164" t="s">
        <v>66</v>
      </c>
      <c r="D101" s="165" t="s">
        <v>131</v>
      </c>
      <c r="E101" s="166">
        <v>300000</v>
      </c>
    </row>
    <row r="102" spans="1:5" ht="14.25">
      <c r="A102" s="164" t="s">
        <v>125</v>
      </c>
      <c r="B102" s="164" t="s">
        <v>56</v>
      </c>
      <c r="C102" s="164" t="s">
        <v>56</v>
      </c>
      <c r="D102" s="165" t="s">
        <v>132</v>
      </c>
      <c r="E102" s="166">
        <v>22554973</v>
      </c>
    </row>
    <row r="103" spans="1:5" ht="14.25">
      <c r="A103" s="164" t="s">
        <v>125</v>
      </c>
      <c r="B103" s="164" t="s">
        <v>60</v>
      </c>
      <c r="C103" s="164" t="s">
        <v>68</v>
      </c>
      <c r="D103" s="165" t="s">
        <v>133</v>
      </c>
      <c r="E103" s="166">
        <v>100000</v>
      </c>
    </row>
    <row r="104" spans="1:5" ht="14.25">
      <c r="A104" s="164" t="s">
        <v>125</v>
      </c>
      <c r="B104" s="164" t="s">
        <v>60</v>
      </c>
      <c r="C104" s="164" t="s">
        <v>66</v>
      </c>
      <c r="D104" s="165" t="s">
        <v>134</v>
      </c>
      <c r="E104" s="166">
        <v>336000</v>
      </c>
    </row>
    <row r="105" spans="1:5" ht="14.25">
      <c r="A105" s="164" t="s">
        <v>125</v>
      </c>
      <c r="B105" s="164" t="s">
        <v>114</v>
      </c>
      <c r="C105" s="164" t="s">
        <v>52</v>
      </c>
      <c r="D105" s="165" t="s">
        <v>135</v>
      </c>
      <c r="E105" s="166">
        <v>130000</v>
      </c>
    </row>
    <row r="106" spans="1:5" ht="14.25">
      <c r="A106" s="164" t="s">
        <v>125</v>
      </c>
      <c r="B106" s="164" t="s">
        <v>84</v>
      </c>
      <c r="C106" s="164" t="s">
        <v>75</v>
      </c>
      <c r="D106" s="165" t="s">
        <v>136</v>
      </c>
      <c r="E106" s="166">
        <v>262000</v>
      </c>
    </row>
    <row r="107" spans="1:5" ht="14.25">
      <c r="A107" s="164" t="s">
        <v>125</v>
      </c>
      <c r="B107" s="164" t="s">
        <v>87</v>
      </c>
      <c r="C107" s="164" t="s">
        <v>50</v>
      </c>
      <c r="D107" s="165" t="s">
        <v>137</v>
      </c>
      <c r="E107" s="166">
        <v>460000</v>
      </c>
    </row>
    <row r="108" spans="1:5" ht="14.25">
      <c r="A108" s="164" t="s">
        <v>125</v>
      </c>
      <c r="B108" s="164" t="s">
        <v>87</v>
      </c>
      <c r="C108" s="164" t="s">
        <v>52</v>
      </c>
      <c r="D108" s="165" t="s">
        <v>138</v>
      </c>
      <c r="E108" s="166">
        <v>800000</v>
      </c>
    </row>
    <row r="109" spans="1:5" ht="14.25">
      <c r="A109" s="164" t="s">
        <v>125</v>
      </c>
      <c r="B109" s="164" t="s">
        <v>139</v>
      </c>
      <c r="C109" s="164" t="s">
        <v>52</v>
      </c>
      <c r="D109" s="165" t="s">
        <v>140</v>
      </c>
      <c r="E109" s="166">
        <v>873461</v>
      </c>
    </row>
    <row r="110" spans="1:5" ht="14.25">
      <c r="A110" s="164" t="s">
        <v>125</v>
      </c>
      <c r="B110" s="164" t="s">
        <v>139</v>
      </c>
      <c r="C110" s="164" t="s">
        <v>68</v>
      </c>
      <c r="D110" s="165" t="s">
        <v>141</v>
      </c>
      <c r="E110" s="166">
        <v>514145</v>
      </c>
    </row>
    <row r="111" spans="1:5" ht="14.25">
      <c r="A111" s="164" t="s">
        <v>125</v>
      </c>
      <c r="B111" s="164" t="s">
        <v>89</v>
      </c>
      <c r="C111" s="164" t="s">
        <v>50</v>
      </c>
      <c r="D111" s="165" t="s">
        <v>51</v>
      </c>
      <c r="E111" s="166">
        <v>357672</v>
      </c>
    </row>
    <row r="112" spans="1:5" ht="14.25">
      <c r="A112" s="164" t="s">
        <v>125</v>
      </c>
      <c r="B112" s="164" t="s">
        <v>89</v>
      </c>
      <c r="C112" s="164" t="s">
        <v>52</v>
      </c>
      <c r="D112" s="165" t="s">
        <v>53</v>
      </c>
      <c r="E112" s="166">
        <v>150000</v>
      </c>
    </row>
    <row r="113" spans="1:5" ht="14.25">
      <c r="A113" s="164" t="s">
        <v>125</v>
      </c>
      <c r="B113" s="164" t="s">
        <v>89</v>
      </c>
      <c r="C113" s="164" t="s">
        <v>54</v>
      </c>
      <c r="D113" s="165" t="s">
        <v>142</v>
      </c>
      <c r="E113" s="166">
        <v>300000</v>
      </c>
    </row>
    <row r="114" spans="1:5" ht="14.25">
      <c r="A114" s="164" t="s">
        <v>143</v>
      </c>
      <c r="B114" s="164" t="s">
        <v>50</v>
      </c>
      <c r="C114" s="164" t="s">
        <v>50</v>
      </c>
      <c r="D114" s="165" t="s">
        <v>51</v>
      </c>
      <c r="E114" s="166">
        <v>3423306</v>
      </c>
    </row>
    <row r="115" spans="1:5" ht="14.25">
      <c r="A115" s="164" t="s">
        <v>143</v>
      </c>
      <c r="B115" s="164" t="s">
        <v>50</v>
      </c>
      <c r="C115" s="164" t="s">
        <v>52</v>
      </c>
      <c r="D115" s="165" t="s">
        <v>53</v>
      </c>
      <c r="E115" s="166">
        <v>132000</v>
      </c>
    </row>
    <row r="116" spans="1:5" ht="14.25">
      <c r="A116" s="164" t="s">
        <v>143</v>
      </c>
      <c r="B116" s="164" t="s">
        <v>50</v>
      </c>
      <c r="C116" s="164" t="s">
        <v>66</v>
      </c>
      <c r="D116" s="165" t="s">
        <v>144</v>
      </c>
      <c r="E116" s="166">
        <v>750000</v>
      </c>
    </row>
    <row r="117" spans="1:5" ht="14.25">
      <c r="A117" s="164" t="s">
        <v>143</v>
      </c>
      <c r="B117" s="164" t="s">
        <v>54</v>
      </c>
      <c r="C117" s="164" t="s">
        <v>50</v>
      </c>
      <c r="D117" s="165" t="s">
        <v>145</v>
      </c>
      <c r="E117" s="166">
        <v>1259289</v>
      </c>
    </row>
    <row r="118" spans="1:5" ht="14.25">
      <c r="A118" s="164" t="s">
        <v>143</v>
      </c>
      <c r="B118" s="164" t="s">
        <v>54</v>
      </c>
      <c r="C118" s="164" t="s">
        <v>52</v>
      </c>
      <c r="D118" s="165" t="s">
        <v>146</v>
      </c>
      <c r="E118" s="166">
        <v>1035857</v>
      </c>
    </row>
    <row r="119" spans="1:5" ht="14.25">
      <c r="A119" s="164" t="s">
        <v>143</v>
      </c>
      <c r="B119" s="164" t="s">
        <v>54</v>
      </c>
      <c r="C119" s="164" t="s">
        <v>68</v>
      </c>
      <c r="D119" s="165" t="s">
        <v>147</v>
      </c>
      <c r="E119" s="166">
        <v>988556</v>
      </c>
    </row>
    <row r="120" spans="1:5" ht="14.25">
      <c r="A120" s="164" t="s">
        <v>143</v>
      </c>
      <c r="B120" s="164" t="s">
        <v>54</v>
      </c>
      <c r="C120" s="164" t="s">
        <v>66</v>
      </c>
      <c r="D120" s="165" t="s">
        <v>148</v>
      </c>
      <c r="E120" s="166">
        <v>34000</v>
      </c>
    </row>
    <row r="121" spans="1:5" ht="14.25">
      <c r="A121" s="164" t="s">
        <v>143</v>
      </c>
      <c r="B121" s="164" t="s">
        <v>75</v>
      </c>
      <c r="C121" s="164" t="s">
        <v>101</v>
      </c>
      <c r="D121" s="165" t="s">
        <v>149</v>
      </c>
      <c r="E121" s="166">
        <v>622000</v>
      </c>
    </row>
    <row r="122" spans="1:5" ht="14.25">
      <c r="A122" s="164" t="s">
        <v>143</v>
      </c>
      <c r="B122" s="164" t="s">
        <v>75</v>
      </c>
      <c r="C122" s="164" t="s">
        <v>150</v>
      </c>
      <c r="D122" s="165" t="s">
        <v>151</v>
      </c>
      <c r="E122" s="166">
        <v>400000</v>
      </c>
    </row>
    <row r="123" spans="1:5" ht="14.25">
      <c r="A123" s="164" t="s">
        <v>143</v>
      </c>
      <c r="B123" s="164" t="s">
        <v>75</v>
      </c>
      <c r="C123" s="164" t="s">
        <v>66</v>
      </c>
      <c r="D123" s="165" t="s">
        <v>152</v>
      </c>
      <c r="E123" s="166">
        <v>236400</v>
      </c>
    </row>
    <row r="124" spans="1:5" ht="14.25">
      <c r="A124" s="164" t="s">
        <v>143</v>
      </c>
      <c r="B124" s="164" t="s">
        <v>84</v>
      </c>
      <c r="C124" s="164" t="s">
        <v>50</v>
      </c>
      <c r="D124" s="165" t="s">
        <v>153</v>
      </c>
      <c r="E124" s="166">
        <v>8211958</v>
      </c>
    </row>
    <row r="125" spans="1:5" ht="14.25">
      <c r="A125" s="164" t="s">
        <v>143</v>
      </c>
      <c r="B125" s="164" t="s">
        <v>84</v>
      </c>
      <c r="C125" s="164" t="s">
        <v>52</v>
      </c>
      <c r="D125" s="165" t="s">
        <v>154</v>
      </c>
      <c r="E125" s="166">
        <v>63050</v>
      </c>
    </row>
    <row r="126" spans="1:5" ht="14.25">
      <c r="A126" s="164" t="s">
        <v>143</v>
      </c>
      <c r="B126" s="164" t="s">
        <v>84</v>
      </c>
      <c r="C126" s="164" t="s">
        <v>68</v>
      </c>
      <c r="D126" s="165" t="s">
        <v>155</v>
      </c>
      <c r="E126" s="166">
        <v>2014800</v>
      </c>
    </row>
    <row r="127" spans="1:5" ht="14.25">
      <c r="A127" s="164" t="s">
        <v>143</v>
      </c>
      <c r="B127" s="164" t="s">
        <v>84</v>
      </c>
      <c r="C127" s="164" t="s">
        <v>66</v>
      </c>
      <c r="D127" s="165" t="s">
        <v>156</v>
      </c>
      <c r="E127" s="166">
        <v>173025</v>
      </c>
    </row>
    <row r="128" spans="1:5" ht="14.25">
      <c r="A128" s="164" t="s">
        <v>143</v>
      </c>
      <c r="B128" s="164" t="s">
        <v>123</v>
      </c>
      <c r="C128" s="164" t="s">
        <v>52</v>
      </c>
      <c r="D128" s="165" t="s">
        <v>157</v>
      </c>
      <c r="E128" s="166">
        <v>3960000</v>
      </c>
    </row>
    <row r="129" spans="1:5" ht="14.25">
      <c r="A129" s="164" t="s">
        <v>143</v>
      </c>
      <c r="B129" s="164" t="s">
        <v>158</v>
      </c>
      <c r="C129" s="164" t="s">
        <v>50</v>
      </c>
      <c r="D129" s="165" t="s">
        <v>51</v>
      </c>
      <c r="E129" s="166">
        <v>1185466</v>
      </c>
    </row>
    <row r="130" spans="1:5" ht="14.25">
      <c r="A130" s="164" t="s">
        <v>143</v>
      </c>
      <c r="B130" s="164" t="s">
        <v>158</v>
      </c>
      <c r="C130" s="164" t="s">
        <v>52</v>
      </c>
      <c r="D130" s="165" t="s">
        <v>53</v>
      </c>
      <c r="E130" s="166">
        <v>244000</v>
      </c>
    </row>
    <row r="131" spans="1:5" ht="14.25">
      <c r="A131" s="164" t="s">
        <v>143</v>
      </c>
      <c r="B131" s="164" t="s">
        <v>158</v>
      </c>
      <c r="C131" s="164" t="s">
        <v>58</v>
      </c>
      <c r="D131" s="165" t="s">
        <v>159</v>
      </c>
      <c r="E131" s="166">
        <v>50000</v>
      </c>
    </row>
    <row r="132" spans="1:5" ht="14.25">
      <c r="A132" s="164" t="s">
        <v>160</v>
      </c>
      <c r="B132" s="164" t="s">
        <v>50</v>
      </c>
      <c r="C132" s="164" t="s">
        <v>52</v>
      </c>
      <c r="D132" s="165" t="s">
        <v>53</v>
      </c>
      <c r="E132" s="166">
        <v>1015000</v>
      </c>
    </row>
    <row r="133" spans="1:5" ht="14.25">
      <c r="A133" s="164" t="s">
        <v>161</v>
      </c>
      <c r="B133" s="164" t="s">
        <v>50</v>
      </c>
      <c r="C133" s="164" t="s">
        <v>50</v>
      </c>
      <c r="D133" s="165" t="s">
        <v>51</v>
      </c>
      <c r="E133" s="166">
        <v>1254482</v>
      </c>
    </row>
    <row r="134" spans="1:5" ht="14.25">
      <c r="A134" s="164" t="s">
        <v>161</v>
      </c>
      <c r="B134" s="164" t="s">
        <v>50</v>
      </c>
      <c r="C134" s="164" t="s">
        <v>52</v>
      </c>
      <c r="D134" s="165" t="s">
        <v>53</v>
      </c>
      <c r="E134" s="166">
        <v>142000</v>
      </c>
    </row>
    <row r="135" spans="1:5" ht="14.25">
      <c r="A135" s="164" t="s">
        <v>161</v>
      </c>
      <c r="B135" s="164" t="s">
        <v>50</v>
      </c>
      <c r="C135" s="164" t="s">
        <v>54</v>
      </c>
      <c r="D135" s="165" t="s">
        <v>162</v>
      </c>
      <c r="E135" s="166">
        <v>8875824</v>
      </c>
    </row>
    <row r="136" spans="1:5" ht="14.25">
      <c r="A136" s="164" t="s">
        <v>161</v>
      </c>
      <c r="B136" s="164" t="s">
        <v>56</v>
      </c>
      <c r="C136" s="164" t="s">
        <v>50</v>
      </c>
      <c r="D136" s="165" t="s">
        <v>163</v>
      </c>
      <c r="E136" s="166">
        <v>18000000</v>
      </c>
    </row>
    <row r="137" spans="1:5" ht="14.25">
      <c r="A137" s="164" t="s">
        <v>161</v>
      </c>
      <c r="B137" s="164" t="s">
        <v>66</v>
      </c>
      <c r="C137" s="164" t="s">
        <v>50</v>
      </c>
      <c r="D137" s="165" t="s">
        <v>164</v>
      </c>
      <c r="E137" s="166">
        <v>10000000</v>
      </c>
    </row>
    <row r="138" spans="1:5" ht="14.25">
      <c r="A138" s="164" t="s">
        <v>165</v>
      </c>
      <c r="B138" s="164" t="s">
        <v>50</v>
      </c>
      <c r="C138" s="164" t="s">
        <v>50</v>
      </c>
      <c r="D138" s="165" t="s">
        <v>51</v>
      </c>
      <c r="E138" s="166">
        <v>6563471</v>
      </c>
    </row>
    <row r="139" spans="1:5" ht="14.25">
      <c r="A139" s="164" t="s">
        <v>165</v>
      </c>
      <c r="B139" s="164" t="s">
        <v>50</v>
      </c>
      <c r="C139" s="164" t="s">
        <v>52</v>
      </c>
      <c r="D139" s="165" t="s">
        <v>53</v>
      </c>
      <c r="E139" s="166">
        <v>5852000</v>
      </c>
    </row>
    <row r="140" spans="1:5" ht="14.25">
      <c r="A140" s="164" t="s">
        <v>165</v>
      </c>
      <c r="B140" s="164" t="s">
        <v>50</v>
      </c>
      <c r="C140" s="164" t="s">
        <v>54</v>
      </c>
      <c r="D140" s="165" t="s">
        <v>63</v>
      </c>
      <c r="E140" s="166">
        <v>510423</v>
      </c>
    </row>
    <row r="141" spans="1:5" ht="14.25">
      <c r="A141" s="164" t="s">
        <v>165</v>
      </c>
      <c r="B141" s="164" t="s">
        <v>50</v>
      </c>
      <c r="C141" s="164" t="s">
        <v>128</v>
      </c>
      <c r="D141" s="165" t="s">
        <v>166</v>
      </c>
      <c r="E141" s="166">
        <v>1015000</v>
      </c>
    </row>
    <row r="142" spans="1:5" ht="14.25">
      <c r="A142" s="164" t="s">
        <v>165</v>
      </c>
      <c r="B142" s="164" t="s">
        <v>50</v>
      </c>
      <c r="C142" s="164" t="s">
        <v>66</v>
      </c>
      <c r="D142" s="165" t="s">
        <v>167</v>
      </c>
      <c r="E142" s="166">
        <v>3400000</v>
      </c>
    </row>
    <row r="143" spans="1:5" ht="14.25">
      <c r="A143" s="164" t="s">
        <v>165</v>
      </c>
      <c r="B143" s="164" t="s">
        <v>52</v>
      </c>
      <c r="C143" s="164" t="s">
        <v>52</v>
      </c>
      <c r="D143" s="165" t="s">
        <v>53</v>
      </c>
      <c r="E143" s="166">
        <v>1000000</v>
      </c>
    </row>
    <row r="144" spans="1:5" ht="14.25">
      <c r="A144" s="164" t="s">
        <v>165</v>
      </c>
      <c r="B144" s="164" t="s">
        <v>52</v>
      </c>
      <c r="C144" s="164" t="s">
        <v>168</v>
      </c>
      <c r="D144" s="165" t="s">
        <v>169</v>
      </c>
      <c r="E144" s="166">
        <v>30000</v>
      </c>
    </row>
    <row r="145" spans="1:5" ht="14.25">
      <c r="A145" s="164" t="s">
        <v>165</v>
      </c>
      <c r="B145" s="164" t="s">
        <v>68</v>
      </c>
      <c r="C145" s="164" t="s">
        <v>52</v>
      </c>
      <c r="D145" s="165" t="s">
        <v>53</v>
      </c>
      <c r="E145" s="166">
        <v>80000</v>
      </c>
    </row>
    <row r="146" spans="1:5" ht="14.25">
      <c r="A146" s="164" t="s">
        <v>165</v>
      </c>
      <c r="B146" s="164" t="s">
        <v>68</v>
      </c>
      <c r="C146" s="164" t="s">
        <v>170</v>
      </c>
      <c r="D146" s="165" t="s">
        <v>171</v>
      </c>
      <c r="E146" s="166">
        <v>60000</v>
      </c>
    </row>
    <row r="147" spans="1:5" ht="14.25">
      <c r="A147" s="164" t="s">
        <v>165</v>
      </c>
      <c r="B147" s="164" t="s">
        <v>56</v>
      </c>
      <c r="C147" s="164" t="s">
        <v>52</v>
      </c>
      <c r="D147" s="165" t="s">
        <v>53</v>
      </c>
      <c r="E147" s="166">
        <v>300000</v>
      </c>
    </row>
    <row r="148" spans="1:5" ht="14.25">
      <c r="A148" s="164" t="s">
        <v>165</v>
      </c>
      <c r="B148" s="164" t="s">
        <v>56</v>
      </c>
      <c r="C148" s="164" t="s">
        <v>56</v>
      </c>
      <c r="D148" s="165" t="s">
        <v>172</v>
      </c>
      <c r="E148" s="166">
        <v>3000000</v>
      </c>
    </row>
    <row r="149" spans="1:5" ht="14.25">
      <c r="A149" s="164" t="s">
        <v>165</v>
      </c>
      <c r="B149" s="164" t="s">
        <v>56</v>
      </c>
      <c r="C149" s="164" t="s">
        <v>66</v>
      </c>
      <c r="D149" s="165" t="s">
        <v>173</v>
      </c>
      <c r="E149" s="166">
        <v>3500000</v>
      </c>
    </row>
    <row r="150" spans="1:5" ht="14.25">
      <c r="A150" s="164" t="s">
        <v>165</v>
      </c>
      <c r="B150" s="164" t="s">
        <v>75</v>
      </c>
      <c r="C150" s="164" t="s">
        <v>50</v>
      </c>
      <c r="D150" s="165" t="s">
        <v>174</v>
      </c>
      <c r="E150" s="166">
        <v>100000</v>
      </c>
    </row>
    <row r="151" spans="1:5" ht="14.25">
      <c r="A151" s="164" t="s">
        <v>165</v>
      </c>
      <c r="B151" s="164" t="s">
        <v>75</v>
      </c>
      <c r="C151" s="164" t="s">
        <v>54</v>
      </c>
      <c r="D151" s="165" t="s">
        <v>175</v>
      </c>
      <c r="E151" s="166">
        <v>260000</v>
      </c>
    </row>
    <row r="152" spans="1:5" ht="14.25">
      <c r="A152" s="164" t="s">
        <v>165</v>
      </c>
      <c r="B152" s="164" t="s">
        <v>75</v>
      </c>
      <c r="C152" s="164" t="s">
        <v>56</v>
      </c>
      <c r="D152" s="165" t="s">
        <v>176</v>
      </c>
      <c r="E152" s="166">
        <v>3000000</v>
      </c>
    </row>
    <row r="153" spans="1:5" ht="14.25">
      <c r="A153" s="164" t="s">
        <v>165</v>
      </c>
      <c r="B153" s="164" t="s">
        <v>75</v>
      </c>
      <c r="C153" s="164" t="s">
        <v>58</v>
      </c>
      <c r="D153" s="165" t="s">
        <v>177</v>
      </c>
      <c r="E153" s="166">
        <v>183600</v>
      </c>
    </row>
    <row r="154" spans="1:5" ht="14.25">
      <c r="A154" s="164" t="s">
        <v>178</v>
      </c>
      <c r="B154" s="164" t="s">
        <v>50</v>
      </c>
      <c r="C154" s="164" t="s">
        <v>52</v>
      </c>
      <c r="D154" s="165" t="s">
        <v>53</v>
      </c>
      <c r="E154" s="166">
        <v>1450859</v>
      </c>
    </row>
    <row r="155" spans="1:5" ht="14.25">
      <c r="A155" s="164" t="s">
        <v>178</v>
      </c>
      <c r="B155" s="164" t="s">
        <v>50</v>
      </c>
      <c r="C155" s="164" t="s">
        <v>54</v>
      </c>
      <c r="D155" s="165" t="s">
        <v>179</v>
      </c>
      <c r="E155" s="166">
        <v>10000000</v>
      </c>
    </row>
    <row r="156" spans="1:5" ht="14.25">
      <c r="A156" s="164" t="s">
        <v>180</v>
      </c>
      <c r="B156" s="164" t="s">
        <v>56</v>
      </c>
      <c r="C156" s="164" t="s">
        <v>52</v>
      </c>
      <c r="D156" s="165" t="s">
        <v>53</v>
      </c>
      <c r="E156" s="166">
        <v>430000</v>
      </c>
    </row>
    <row r="157" spans="1:5" ht="14.25">
      <c r="A157" s="164" t="s">
        <v>181</v>
      </c>
      <c r="B157" s="164" t="s">
        <v>52</v>
      </c>
      <c r="C157" s="164" t="s">
        <v>52</v>
      </c>
      <c r="D157" s="165" t="s">
        <v>53</v>
      </c>
      <c r="E157" s="166">
        <v>356175</v>
      </c>
    </row>
    <row r="158" spans="1:5" ht="14.25">
      <c r="A158" s="164" t="s">
        <v>182</v>
      </c>
      <c r="B158" s="164" t="s">
        <v>52</v>
      </c>
      <c r="C158" s="164" t="s">
        <v>50</v>
      </c>
      <c r="D158" s="165" t="s">
        <v>183</v>
      </c>
      <c r="E158" s="166">
        <v>12412513</v>
      </c>
    </row>
    <row r="159" spans="1:5" ht="14.25">
      <c r="A159" s="164" t="s">
        <v>184</v>
      </c>
      <c r="B159" s="164" t="s">
        <v>50</v>
      </c>
      <c r="C159" s="164" t="s">
        <v>52</v>
      </c>
      <c r="D159" s="165" t="s">
        <v>53</v>
      </c>
      <c r="E159" s="166">
        <v>24000</v>
      </c>
    </row>
    <row r="160" spans="1:5" ht="14.25">
      <c r="A160" s="164" t="s">
        <v>184</v>
      </c>
      <c r="B160" s="164" t="s">
        <v>54</v>
      </c>
      <c r="C160" s="164" t="s">
        <v>66</v>
      </c>
      <c r="D160" s="165" t="s">
        <v>185</v>
      </c>
      <c r="E160" s="166">
        <v>190000</v>
      </c>
    </row>
    <row r="161" spans="1:5" ht="14.25">
      <c r="A161" s="164" t="s">
        <v>186</v>
      </c>
      <c r="B161" s="164" t="s">
        <v>50</v>
      </c>
      <c r="C161" s="164" t="s">
        <v>50</v>
      </c>
      <c r="D161" s="165" t="s">
        <v>51</v>
      </c>
      <c r="E161" s="166">
        <v>1022800</v>
      </c>
    </row>
    <row r="162" spans="1:5" ht="14.25">
      <c r="A162" s="164" t="s">
        <v>186</v>
      </c>
      <c r="B162" s="164" t="s">
        <v>50</v>
      </c>
      <c r="C162" s="164" t="s">
        <v>52</v>
      </c>
      <c r="D162" s="165" t="s">
        <v>53</v>
      </c>
      <c r="E162" s="166">
        <v>190100</v>
      </c>
    </row>
    <row r="163" spans="1:5" ht="14.25">
      <c r="A163" s="164" t="s">
        <v>186</v>
      </c>
      <c r="B163" s="164" t="s">
        <v>50</v>
      </c>
      <c r="C163" s="164" t="s">
        <v>58</v>
      </c>
      <c r="D163" s="165" t="s">
        <v>187</v>
      </c>
      <c r="E163" s="166">
        <v>79000</v>
      </c>
    </row>
    <row r="164" spans="1:5" ht="14.25">
      <c r="A164" s="164" t="s">
        <v>186</v>
      </c>
      <c r="B164" s="164" t="s">
        <v>50</v>
      </c>
      <c r="C164" s="164" t="s">
        <v>66</v>
      </c>
      <c r="D164" s="165" t="s">
        <v>188</v>
      </c>
      <c r="E164" s="166">
        <v>100000</v>
      </c>
    </row>
    <row r="165" spans="1:5" ht="14.25">
      <c r="A165" s="164" t="s">
        <v>186</v>
      </c>
      <c r="B165" s="164" t="s">
        <v>52</v>
      </c>
      <c r="C165" s="164" t="s">
        <v>52</v>
      </c>
      <c r="D165" s="165" t="s">
        <v>53</v>
      </c>
      <c r="E165" s="166">
        <v>5835000</v>
      </c>
    </row>
    <row r="166" spans="1:5" ht="14.25">
      <c r="A166" s="164" t="s">
        <v>189</v>
      </c>
      <c r="B166" s="164"/>
      <c r="C166" s="164"/>
      <c r="D166" s="165" t="s">
        <v>190</v>
      </c>
      <c r="E166" s="166">
        <v>9900000</v>
      </c>
    </row>
    <row r="167" spans="1:5" ht="14.25">
      <c r="A167" s="164" t="s">
        <v>191</v>
      </c>
      <c r="B167" s="164" t="s">
        <v>66</v>
      </c>
      <c r="C167" s="164" t="s">
        <v>50</v>
      </c>
      <c r="D167" s="165" t="s">
        <v>192</v>
      </c>
      <c r="E167" s="166">
        <v>150000</v>
      </c>
    </row>
  </sheetData>
  <sheetProtection/>
  <mergeCells count="5">
    <mergeCell ref="A2:E2"/>
    <mergeCell ref="A3:D3"/>
    <mergeCell ref="A4:C4"/>
    <mergeCell ref="D4:D5"/>
    <mergeCell ref="E3:E5"/>
  </mergeCells>
  <printOptions/>
  <pageMargins left="0.75" right="0.75" top="0.98" bottom="0.98" header="0.51" footer="0.51"/>
  <pageSetup horizontalDpi="600" verticalDpi="600" orientation="portrait" paperSize="9"/>
  <headerFooter scaleWithDoc="0" alignWithMargins="0">
    <oddFooter>&amp;C&amp;P</oddFooter>
  </headerFooter>
</worksheet>
</file>

<file path=xl/worksheets/sheet4.xml><?xml version="1.0" encoding="utf-8"?>
<worksheet xmlns="http://schemas.openxmlformats.org/spreadsheetml/2006/main" xmlns:r="http://schemas.openxmlformats.org/officeDocument/2006/relationships">
  <dimension ref="A1:E167"/>
  <sheetViews>
    <sheetView workbookViewId="0" topLeftCell="A1">
      <selection activeCell="D22" sqref="D22"/>
    </sheetView>
  </sheetViews>
  <sheetFormatPr defaultColWidth="9.00390625" defaultRowHeight="14.25"/>
  <cols>
    <col min="1" max="1" width="8.125" style="73" customWidth="1"/>
    <col min="2" max="2" width="7.375" style="74" customWidth="1"/>
    <col min="3" max="3" width="8.375" style="131" customWidth="1"/>
    <col min="4" max="4" width="45.50390625" style="74" customWidth="1"/>
    <col min="5" max="5" width="14.375" style="74" customWidth="1"/>
    <col min="6" max="16384" width="9.00390625" style="74" customWidth="1"/>
  </cols>
  <sheetData>
    <row r="1" ht="14.25">
      <c r="A1" s="73" t="s">
        <v>193</v>
      </c>
    </row>
    <row r="2" spans="1:5" s="72" customFormat="1" ht="25.5" customHeight="1">
      <c r="A2" s="161" t="s">
        <v>194</v>
      </c>
      <c r="B2" s="161"/>
      <c r="C2" s="161"/>
      <c r="D2" s="161"/>
      <c r="E2" s="161"/>
    </row>
    <row r="3" spans="1:5" ht="15.75" customHeight="1">
      <c r="A3" s="162" t="s">
        <v>41</v>
      </c>
      <c r="B3" s="162"/>
      <c r="C3" s="162"/>
      <c r="D3" s="162"/>
      <c r="E3" s="163" t="s">
        <v>42</v>
      </c>
    </row>
    <row r="4" spans="1:5" ht="34.5" customHeight="1">
      <c r="A4" s="163" t="s">
        <v>43</v>
      </c>
      <c r="B4" s="163"/>
      <c r="C4" s="163"/>
      <c r="D4" s="163" t="s">
        <v>44</v>
      </c>
      <c r="E4" s="163"/>
    </row>
    <row r="5" spans="1:5" s="159" customFormat="1" ht="19.5" customHeight="1">
      <c r="A5" s="163" t="s">
        <v>45</v>
      </c>
      <c r="B5" s="163" t="s">
        <v>46</v>
      </c>
      <c r="C5" s="163" t="s">
        <v>47</v>
      </c>
      <c r="D5" s="163"/>
      <c r="E5" s="163"/>
    </row>
    <row r="6" spans="1:5" s="159" customFormat="1" ht="19.5" customHeight="1">
      <c r="A6" s="164"/>
      <c r="B6" s="164"/>
      <c r="C6" s="164"/>
      <c r="D6" s="165" t="s">
        <v>48</v>
      </c>
      <c r="E6" s="166">
        <f>SUM(E7:E167)</f>
        <v>383773100</v>
      </c>
    </row>
    <row r="7" spans="1:5" s="159" customFormat="1" ht="19.5" customHeight="1">
      <c r="A7" s="164" t="s">
        <v>49</v>
      </c>
      <c r="B7" s="164" t="s">
        <v>50</v>
      </c>
      <c r="C7" s="164" t="s">
        <v>50</v>
      </c>
      <c r="D7" s="165" t="s">
        <v>51</v>
      </c>
      <c r="E7" s="166">
        <v>2483272</v>
      </c>
    </row>
    <row r="8" spans="1:5" s="159" customFormat="1" ht="19.5" customHeight="1">
      <c r="A8" s="164" t="s">
        <v>49</v>
      </c>
      <c r="B8" s="164" t="s">
        <v>50</v>
      </c>
      <c r="C8" s="164" t="s">
        <v>52</v>
      </c>
      <c r="D8" s="165" t="s">
        <v>53</v>
      </c>
      <c r="E8" s="166">
        <v>227000</v>
      </c>
    </row>
    <row r="9" spans="1:5" s="159" customFormat="1" ht="19.5" customHeight="1">
      <c r="A9" s="164" t="s">
        <v>49</v>
      </c>
      <c r="B9" s="164" t="s">
        <v>50</v>
      </c>
      <c r="C9" s="164" t="s">
        <v>54</v>
      </c>
      <c r="D9" s="165" t="s">
        <v>55</v>
      </c>
      <c r="E9" s="166">
        <v>208000</v>
      </c>
    </row>
    <row r="10" spans="1:5" s="159" customFormat="1" ht="25.5" customHeight="1">
      <c r="A10" s="164" t="s">
        <v>49</v>
      </c>
      <c r="B10" s="164" t="s">
        <v>50</v>
      </c>
      <c r="C10" s="164" t="s">
        <v>56</v>
      </c>
      <c r="D10" s="165" t="s">
        <v>57</v>
      </c>
      <c r="E10" s="166">
        <v>40000</v>
      </c>
    </row>
    <row r="11" spans="1:5" s="159" customFormat="1" ht="19.5" customHeight="1">
      <c r="A11" s="164" t="s">
        <v>49</v>
      </c>
      <c r="B11" s="164" t="s">
        <v>50</v>
      </c>
      <c r="C11" s="164" t="s">
        <v>58</v>
      </c>
      <c r="D11" s="165" t="s">
        <v>59</v>
      </c>
      <c r="E11" s="166">
        <v>48000</v>
      </c>
    </row>
    <row r="12" spans="1:5" s="159" customFormat="1" ht="19.5" customHeight="1">
      <c r="A12" s="164" t="s">
        <v>49</v>
      </c>
      <c r="B12" s="164" t="s">
        <v>50</v>
      </c>
      <c r="C12" s="164" t="s">
        <v>60</v>
      </c>
      <c r="D12" s="165" t="s">
        <v>61</v>
      </c>
      <c r="E12" s="166">
        <v>96000</v>
      </c>
    </row>
    <row r="13" spans="1:5" s="159" customFormat="1" ht="19.5" customHeight="1">
      <c r="A13" s="164" t="s">
        <v>49</v>
      </c>
      <c r="B13" s="164" t="s">
        <v>50</v>
      </c>
      <c r="C13" s="164" t="s">
        <v>62</v>
      </c>
      <c r="D13" s="165" t="s">
        <v>63</v>
      </c>
      <c r="E13" s="166">
        <v>38092</v>
      </c>
    </row>
    <row r="14" spans="1:5" s="159" customFormat="1" ht="19.5" customHeight="1">
      <c r="A14" s="164" t="s">
        <v>49</v>
      </c>
      <c r="B14" s="164" t="s">
        <v>52</v>
      </c>
      <c r="C14" s="164" t="s">
        <v>50</v>
      </c>
      <c r="D14" s="165" t="s">
        <v>51</v>
      </c>
      <c r="E14" s="166">
        <v>1549842</v>
      </c>
    </row>
    <row r="15" spans="1:5" s="159" customFormat="1" ht="19.5" customHeight="1">
      <c r="A15" s="164" t="s">
        <v>49</v>
      </c>
      <c r="B15" s="164" t="s">
        <v>52</v>
      </c>
      <c r="C15" s="164" t="s">
        <v>52</v>
      </c>
      <c r="D15" s="165" t="s">
        <v>53</v>
      </c>
      <c r="E15" s="166">
        <v>159000</v>
      </c>
    </row>
    <row r="16" spans="1:5" s="159" customFormat="1" ht="36" customHeight="1">
      <c r="A16" s="164" t="s">
        <v>49</v>
      </c>
      <c r="B16" s="164" t="s">
        <v>52</v>
      </c>
      <c r="C16" s="164" t="s">
        <v>54</v>
      </c>
      <c r="D16" s="165" t="s">
        <v>64</v>
      </c>
      <c r="E16" s="166">
        <v>192000</v>
      </c>
    </row>
    <row r="17" spans="1:5" s="159" customFormat="1" ht="19.5" customHeight="1">
      <c r="A17" s="164" t="s">
        <v>49</v>
      </c>
      <c r="B17" s="164" t="s">
        <v>52</v>
      </c>
      <c r="C17" s="164" t="s">
        <v>56</v>
      </c>
      <c r="D17" s="165" t="s">
        <v>65</v>
      </c>
      <c r="E17" s="166">
        <v>96000</v>
      </c>
    </row>
    <row r="18" spans="1:5" s="159" customFormat="1" ht="19.5" customHeight="1">
      <c r="A18" s="164" t="s">
        <v>49</v>
      </c>
      <c r="B18" s="164" t="s">
        <v>52</v>
      </c>
      <c r="C18" s="164" t="s">
        <v>66</v>
      </c>
      <c r="D18" s="165" t="s">
        <v>67</v>
      </c>
      <c r="E18" s="166">
        <v>90000</v>
      </c>
    </row>
    <row r="19" spans="1:5" s="159" customFormat="1" ht="19.5" customHeight="1">
      <c r="A19" s="164" t="s">
        <v>49</v>
      </c>
      <c r="B19" s="164" t="s">
        <v>68</v>
      </c>
      <c r="C19" s="164" t="s">
        <v>50</v>
      </c>
      <c r="D19" s="165" t="s">
        <v>51</v>
      </c>
      <c r="E19" s="166">
        <v>56500936</v>
      </c>
    </row>
    <row r="20" spans="1:5" s="159" customFormat="1" ht="19.5" customHeight="1">
      <c r="A20" s="164" t="s">
        <v>49</v>
      </c>
      <c r="B20" s="164" t="s">
        <v>68</v>
      </c>
      <c r="C20" s="164" t="s">
        <v>52</v>
      </c>
      <c r="D20" s="165" t="s">
        <v>53</v>
      </c>
      <c r="E20" s="166">
        <v>2370800</v>
      </c>
    </row>
    <row r="21" spans="1:5" s="159" customFormat="1" ht="19.5" customHeight="1">
      <c r="A21" s="164" t="s">
        <v>49</v>
      </c>
      <c r="B21" s="164" t="s">
        <v>68</v>
      </c>
      <c r="C21" s="164" t="s">
        <v>68</v>
      </c>
      <c r="D21" s="165" t="s">
        <v>69</v>
      </c>
      <c r="E21" s="166">
        <v>4490000</v>
      </c>
    </row>
    <row r="22" spans="1:5" s="159" customFormat="1" ht="19.5" customHeight="1">
      <c r="A22" s="164" t="s">
        <v>49</v>
      </c>
      <c r="B22" s="164" t="s">
        <v>68</v>
      </c>
      <c r="C22" s="164" t="s">
        <v>56</v>
      </c>
      <c r="D22" s="165" t="s">
        <v>70</v>
      </c>
      <c r="E22" s="166">
        <v>56000</v>
      </c>
    </row>
    <row r="23" spans="1:5" s="159" customFormat="1" ht="19.5" customHeight="1">
      <c r="A23" s="164" t="s">
        <v>49</v>
      </c>
      <c r="B23" s="164" t="s">
        <v>68</v>
      </c>
      <c r="C23" s="164" t="s">
        <v>58</v>
      </c>
      <c r="D23" s="165" t="s">
        <v>71</v>
      </c>
      <c r="E23" s="166">
        <v>260183</v>
      </c>
    </row>
    <row r="24" spans="1:5" s="159" customFormat="1" ht="19.5" customHeight="1">
      <c r="A24" s="164" t="s">
        <v>49</v>
      </c>
      <c r="B24" s="164" t="s">
        <v>68</v>
      </c>
      <c r="C24" s="164" t="s">
        <v>60</v>
      </c>
      <c r="D24" s="165" t="s">
        <v>72</v>
      </c>
      <c r="E24" s="166">
        <v>2716188</v>
      </c>
    </row>
    <row r="25" spans="1:5" s="159" customFormat="1" ht="19.5" customHeight="1">
      <c r="A25" s="164" t="s">
        <v>49</v>
      </c>
      <c r="B25" s="164" t="s">
        <v>68</v>
      </c>
      <c r="C25" s="164" t="s">
        <v>62</v>
      </c>
      <c r="D25" s="165" t="s">
        <v>63</v>
      </c>
      <c r="E25" s="166">
        <v>1072911</v>
      </c>
    </row>
    <row r="26" spans="1:5" s="159" customFormat="1" ht="19.5" customHeight="1">
      <c r="A26" s="164" t="s">
        <v>49</v>
      </c>
      <c r="B26" s="164" t="s">
        <v>68</v>
      </c>
      <c r="C26" s="164" t="s">
        <v>66</v>
      </c>
      <c r="D26" s="165" t="s">
        <v>73</v>
      </c>
      <c r="E26" s="166">
        <v>4500000</v>
      </c>
    </row>
    <row r="27" spans="1:5" s="159" customFormat="1" ht="19.5" customHeight="1">
      <c r="A27" s="164" t="s">
        <v>49</v>
      </c>
      <c r="B27" s="164" t="s">
        <v>54</v>
      </c>
      <c r="C27" s="164" t="s">
        <v>50</v>
      </c>
      <c r="D27" s="165" t="s">
        <v>51</v>
      </c>
      <c r="E27" s="166">
        <v>2269372</v>
      </c>
    </row>
    <row r="28" spans="1:5" s="159" customFormat="1" ht="19.5" customHeight="1">
      <c r="A28" s="164" t="s">
        <v>49</v>
      </c>
      <c r="B28" s="164" t="s">
        <v>54</v>
      </c>
      <c r="C28" s="164" t="s">
        <v>52</v>
      </c>
      <c r="D28" s="165" t="s">
        <v>53</v>
      </c>
      <c r="E28" s="166">
        <v>628000</v>
      </c>
    </row>
    <row r="29" spans="1:5" s="159" customFormat="1" ht="19.5" customHeight="1">
      <c r="A29" s="164" t="s">
        <v>49</v>
      </c>
      <c r="B29" s="164" t="s">
        <v>54</v>
      </c>
      <c r="C29" s="164" t="s">
        <v>66</v>
      </c>
      <c r="D29" s="165" t="s">
        <v>74</v>
      </c>
      <c r="E29" s="166">
        <v>124000</v>
      </c>
    </row>
    <row r="30" spans="1:5" s="159" customFormat="1" ht="19.5" customHeight="1">
      <c r="A30" s="164" t="s">
        <v>49</v>
      </c>
      <c r="B30" s="164" t="s">
        <v>56</v>
      </c>
      <c r="C30" s="164" t="s">
        <v>50</v>
      </c>
      <c r="D30" s="165" t="s">
        <v>51</v>
      </c>
      <c r="E30" s="166">
        <v>818050</v>
      </c>
    </row>
    <row r="31" spans="1:5" s="159" customFormat="1" ht="19.5" customHeight="1">
      <c r="A31" s="164" t="s">
        <v>49</v>
      </c>
      <c r="B31" s="164" t="s">
        <v>56</v>
      </c>
      <c r="C31" s="164" t="s">
        <v>52</v>
      </c>
      <c r="D31" s="165" t="s">
        <v>53</v>
      </c>
      <c r="E31" s="166">
        <v>50000</v>
      </c>
    </row>
    <row r="32" spans="1:5" s="159" customFormat="1" ht="19.5" customHeight="1">
      <c r="A32" s="164" t="s">
        <v>49</v>
      </c>
      <c r="B32" s="164" t="s">
        <v>56</v>
      </c>
      <c r="C32" s="164" t="s">
        <v>75</v>
      </c>
      <c r="D32" s="165" t="s">
        <v>76</v>
      </c>
      <c r="E32" s="166">
        <v>100000</v>
      </c>
    </row>
    <row r="33" spans="1:5" s="159" customFormat="1" ht="19.5" customHeight="1">
      <c r="A33" s="164" t="s">
        <v>49</v>
      </c>
      <c r="B33" s="164" t="s">
        <v>56</v>
      </c>
      <c r="C33" s="164" t="s">
        <v>60</v>
      </c>
      <c r="D33" s="165" t="s">
        <v>77</v>
      </c>
      <c r="E33" s="166">
        <v>100000</v>
      </c>
    </row>
    <row r="34" spans="1:5" s="159" customFormat="1" ht="19.5" customHeight="1">
      <c r="A34" s="164" t="s">
        <v>49</v>
      </c>
      <c r="B34" s="164" t="s">
        <v>58</v>
      </c>
      <c r="C34" s="164" t="s">
        <v>50</v>
      </c>
      <c r="D34" s="165" t="s">
        <v>51</v>
      </c>
      <c r="E34" s="166">
        <v>2179164</v>
      </c>
    </row>
    <row r="35" spans="1:5" s="159" customFormat="1" ht="19.5" customHeight="1">
      <c r="A35" s="164" t="s">
        <v>49</v>
      </c>
      <c r="B35" s="164" t="s">
        <v>58</v>
      </c>
      <c r="C35" s="164" t="s">
        <v>52</v>
      </c>
      <c r="D35" s="165" t="s">
        <v>53</v>
      </c>
      <c r="E35" s="166">
        <v>730000</v>
      </c>
    </row>
    <row r="36" spans="1:5" s="159" customFormat="1" ht="19.5" customHeight="1">
      <c r="A36" s="164" t="s">
        <v>49</v>
      </c>
      <c r="B36" s="164" t="s">
        <v>58</v>
      </c>
      <c r="C36" s="164" t="s">
        <v>56</v>
      </c>
      <c r="D36" s="165" t="s">
        <v>78</v>
      </c>
      <c r="E36" s="166">
        <v>48000</v>
      </c>
    </row>
    <row r="37" spans="1:5" s="159" customFormat="1" ht="19.5" customHeight="1">
      <c r="A37" s="164" t="s">
        <v>49</v>
      </c>
      <c r="B37" s="164" t="s">
        <v>58</v>
      </c>
      <c r="C37" s="164" t="s">
        <v>75</v>
      </c>
      <c r="D37" s="165" t="s">
        <v>79</v>
      </c>
      <c r="E37" s="166">
        <v>160000</v>
      </c>
    </row>
    <row r="38" spans="1:5" s="159" customFormat="1" ht="19.5" customHeight="1">
      <c r="A38" s="164" t="s">
        <v>49</v>
      </c>
      <c r="B38" s="164" t="s">
        <v>58</v>
      </c>
      <c r="C38" s="164" t="s">
        <v>60</v>
      </c>
      <c r="D38" s="165" t="s">
        <v>80</v>
      </c>
      <c r="E38" s="166">
        <v>200000</v>
      </c>
    </row>
    <row r="39" spans="1:5" s="159" customFormat="1" ht="19.5" customHeight="1">
      <c r="A39" s="164" t="s">
        <v>49</v>
      </c>
      <c r="B39" s="164" t="s">
        <v>58</v>
      </c>
      <c r="C39" s="164" t="s">
        <v>66</v>
      </c>
      <c r="D39" s="165" t="s">
        <v>81</v>
      </c>
      <c r="E39" s="166">
        <v>50000</v>
      </c>
    </row>
    <row r="40" spans="1:5" s="159" customFormat="1" ht="19.5" customHeight="1">
      <c r="A40" s="164" t="s">
        <v>49</v>
      </c>
      <c r="B40" s="164" t="s">
        <v>75</v>
      </c>
      <c r="C40" s="164" t="s">
        <v>60</v>
      </c>
      <c r="D40" s="165" t="s">
        <v>82</v>
      </c>
      <c r="E40" s="166">
        <v>9600000</v>
      </c>
    </row>
    <row r="41" spans="1:5" s="159" customFormat="1" ht="19.5" customHeight="1">
      <c r="A41" s="164" t="s">
        <v>49</v>
      </c>
      <c r="B41" s="164" t="s">
        <v>60</v>
      </c>
      <c r="C41" s="164" t="s">
        <v>50</v>
      </c>
      <c r="D41" s="165" t="s">
        <v>51</v>
      </c>
      <c r="E41" s="166">
        <v>852810</v>
      </c>
    </row>
    <row r="42" spans="1:5" s="159" customFormat="1" ht="19.5" customHeight="1">
      <c r="A42" s="164" t="s">
        <v>49</v>
      </c>
      <c r="B42" s="164" t="s">
        <v>60</v>
      </c>
      <c r="C42" s="164" t="s">
        <v>52</v>
      </c>
      <c r="D42" s="165" t="s">
        <v>53</v>
      </c>
      <c r="E42" s="166">
        <v>143200</v>
      </c>
    </row>
    <row r="43" spans="1:5" s="159" customFormat="1" ht="19.5" customHeight="1">
      <c r="A43" s="164" t="s">
        <v>49</v>
      </c>
      <c r="B43" s="164" t="s">
        <v>60</v>
      </c>
      <c r="C43" s="164" t="s">
        <v>54</v>
      </c>
      <c r="D43" s="165" t="s">
        <v>83</v>
      </c>
      <c r="E43" s="166">
        <v>40000</v>
      </c>
    </row>
    <row r="44" spans="1:5" s="159" customFormat="1" ht="19.5" customHeight="1">
      <c r="A44" s="164" t="s">
        <v>49</v>
      </c>
      <c r="B44" s="164" t="s">
        <v>84</v>
      </c>
      <c r="C44" s="164" t="s">
        <v>50</v>
      </c>
      <c r="D44" s="165" t="s">
        <v>51</v>
      </c>
      <c r="E44" s="166">
        <v>2987736</v>
      </c>
    </row>
    <row r="45" spans="1:5" s="159" customFormat="1" ht="19.5" customHeight="1">
      <c r="A45" s="164" t="s">
        <v>49</v>
      </c>
      <c r="B45" s="164" t="s">
        <v>84</v>
      </c>
      <c r="C45" s="164" t="s">
        <v>52</v>
      </c>
      <c r="D45" s="165" t="s">
        <v>53</v>
      </c>
      <c r="E45" s="166">
        <v>312000</v>
      </c>
    </row>
    <row r="46" spans="1:5" s="159" customFormat="1" ht="19.5" customHeight="1">
      <c r="A46" s="164" t="s">
        <v>49</v>
      </c>
      <c r="B46" s="164" t="s">
        <v>85</v>
      </c>
      <c r="C46" s="164" t="s">
        <v>50</v>
      </c>
      <c r="D46" s="165" t="s">
        <v>51</v>
      </c>
      <c r="E46" s="166">
        <v>795960</v>
      </c>
    </row>
    <row r="47" spans="1:5" s="159" customFormat="1" ht="19.5" customHeight="1">
      <c r="A47" s="164" t="s">
        <v>49</v>
      </c>
      <c r="B47" s="164" t="s">
        <v>85</v>
      </c>
      <c r="C47" s="164" t="s">
        <v>52</v>
      </c>
      <c r="D47" s="165" t="s">
        <v>53</v>
      </c>
      <c r="E47" s="166">
        <v>80000</v>
      </c>
    </row>
    <row r="48" spans="1:5" s="159" customFormat="1" ht="19.5" customHeight="1">
      <c r="A48" s="164" t="s">
        <v>49</v>
      </c>
      <c r="B48" s="164" t="s">
        <v>85</v>
      </c>
      <c r="C48" s="164" t="s">
        <v>60</v>
      </c>
      <c r="D48" s="165" t="s">
        <v>86</v>
      </c>
      <c r="E48" s="166">
        <v>300000</v>
      </c>
    </row>
    <row r="49" spans="1:5" s="159" customFormat="1" ht="19.5" customHeight="1">
      <c r="A49" s="164" t="s">
        <v>49</v>
      </c>
      <c r="B49" s="164" t="s">
        <v>87</v>
      </c>
      <c r="C49" s="164" t="s">
        <v>54</v>
      </c>
      <c r="D49" s="165" t="s">
        <v>88</v>
      </c>
      <c r="E49" s="166">
        <v>125643</v>
      </c>
    </row>
    <row r="50" spans="1:5" s="159" customFormat="1" ht="19.5" customHeight="1">
      <c r="A50" s="164" t="s">
        <v>49</v>
      </c>
      <c r="B50" s="164" t="s">
        <v>89</v>
      </c>
      <c r="C50" s="164" t="s">
        <v>50</v>
      </c>
      <c r="D50" s="165" t="s">
        <v>51</v>
      </c>
      <c r="E50" s="166">
        <v>343531</v>
      </c>
    </row>
    <row r="51" spans="1:5" s="159" customFormat="1" ht="19.5" customHeight="1">
      <c r="A51" s="164" t="s">
        <v>49</v>
      </c>
      <c r="B51" s="164" t="s">
        <v>89</v>
      </c>
      <c r="C51" s="164" t="s">
        <v>52</v>
      </c>
      <c r="D51" s="165" t="s">
        <v>53</v>
      </c>
      <c r="E51" s="166">
        <v>50000</v>
      </c>
    </row>
    <row r="52" spans="1:5" s="159" customFormat="1" ht="19.5" customHeight="1">
      <c r="A52" s="164" t="s">
        <v>49</v>
      </c>
      <c r="B52" s="164" t="s">
        <v>90</v>
      </c>
      <c r="C52" s="164" t="s">
        <v>50</v>
      </c>
      <c r="D52" s="165" t="s">
        <v>51</v>
      </c>
      <c r="E52" s="166">
        <v>340701</v>
      </c>
    </row>
    <row r="53" spans="1:5" s="159" customFormat="1" ht="19.5" customHeight="1">
      <c r="A53" s="164" t="s">
        <v>49</v>
      </c>
      <c r="B53" s="164" t="s">
        <v>90</v>
      </c>
      <c r="C53" s="164" t="s">
        <v>52</v>
      </c>
      <c r="D53" s="165" t="s">
        <v>53</v>
      </c>
      <c r="E53" s="166">
        <v>764128</v>
      </c>
    </row>
    <row r="54" spans="1:5" s="159" customFormat="1" ht="19.5" customHeight="1">
      <c r="A54" s="164" t="s">
        <v>49</v>
      </c>
      <c r="B54" s="164" t="s">
        <v>90</v>
      </c>
      <c r="C54" s="164" t="s">
        <v>58</v>
      </c>
      <c r="D54" s="165" t="s">
        <v>91</v>
      </c>
      <c r="E54" s="166">
        <v>24000</v>
      </c>
    </row>
    <row r="55" spans="1:5" s="159" customFormat="1" ht="19.5" customHeight="1">
      <c r="A55" s="164" t="s">
        <v>49</v>
      </c>
      <c r="B55" s="164" t="s">
        <v>92</v>
      </c>
      <c r="C55" s="164" t="s">
        <v>50</v>
      </c>
      <c r="D55" s="165" t="s">
        <v>51</v>
      </c>
      <c r="E55" s="166">
        <v>4588809</v>
      </c>
    </row>
    <row r="56" spans="1:5" s="159" customFormat="1" ht="19.5" customHeight="1">
      <c r="A56" s="164" t="s">
        <v>49</v>
      </c>
      <c r="B56" s="164" t="s">
        <v>92</v>
      </c>
      <c r="C56" s="164" t="s">
        <v>52</v>
      </c>
      <c r="D56" s="165" t="s">
        <v>53</v>
      </c>
      <c r="E56" s="166">
        <v>3535700</v>
      </c>
    </row>
    <row r="57" spans="1:5" s="159" customFormat="1" ht="19.5" customHeight="1">
      <c r="A57" s="164" t="s">
        <v>49</v>
      </c>
      <c r="B57" s="164" t="s">
        <v>92</v>
      </c>
      <c r="C57" s="164" t="s">
        <v>56</v>
      </c>
      <c r="D57" s="165" t="s">
        <v>93</v>
      </c>
      <c r="E57" s="166">
        <v>1380000</v>
      </c>
    </row>
    <row r="58" spans="1:5" s="159" customFormat="1" ht="19.5" customHeight="1">
      <c r="A58" s="164" t="s">
        <v>49</v>
      </c>
      <c r="B58" s="164" t="s">
        <v>92</v>
      </c>
      <c r="C58" s="164" t="s">
        <v>66</v>
      </c>
      <c r="D58" s="165" t="s">
        <v>94</v>
      </c>
      <c r="E58" s="166">
        <v>200000</v>
      </c>
    </row>
    <row r="59" spans="1:5" s="159" customFormat="1" ht="19.5" customHeight="1">
      <c r="A59" s="164" t="s">
        <v>49</v>
      </c>
      <c r="B59" s="164" t="s">
        <v>95</v>
      </c>
      <c r="C59" s="164" t="s">
        <v>50</v>
      </c>
      <c r="D59" s="165" t="s">
        <v>51</v>
      </c>
      <c r="E59" s="166">
        <v>1518331</v>
      </c>
    </row>
    <row r="60" spans="1:5" s="159" customFormat="1" ht="19.5" customHeight="1">
      <c r="A60" s="164" t="s">
        <v>49</v>
      </c>
      <c r="B60" s="164" t="s">
        <v>95</v>
      </c>
      <c r="C60" s="164" t="s">
        <v>52</v>
      </c>
      <c r="D60" s="165" t="s">
        <v>53</v>
      </c>
      <c r="E60" s="166">
        <v>1124000</v>
      </c>
    </row>
    <row r="61" spans="1:5" s="159" customFormat="1" ht="19.5" customHeight="1">
      <c r="A61" s="164" t="s">
        <v>49</v>
      </c>
      <c r="B61" s="164" t="s">
        <v>95</v>
      </c>
      <c r="C61" s="164" t="s">
        <v>66</v>
      </c>
      <c r="D61" s="165" t="s">
        <v>96</v>
      </c>
      <c r="E61" s="166">
        <v>128000</v>
      </c>
    </row>
    <row r="62" spans="1:5" s="159" customFormat="1" ht="19.5" customHeight="1">
      <c r="A62" s="164" t="s">
        <v>49</v>
      </c>
      <c r="B62" s="164" t="s">
        <v>97</v>
      </c>
      <c r="C62" s="164" t="s">
        <v>50</v>
      </c>
      <c r="D62" s="165" t="s">
        <v>51</v>
      </c>
      <c r="E62" s="166">
        <v>1432239</v>
      </c>
    </row>
    <row r="63" spans="1:5" s="159" customFormat="1" ht="19.5" customHeight="1">
      <c r="A63" s="164" t="s">
        <v>49</v>
      </c>
      <c r="B63" s="164" t="s">
        <v>97</v>
      </c>
      <c r="C63" s="164" t="s">
        <v>52</v>
      </c>
      <c r="D63" s="165" t="s">
        <v>53</v>
      </c>
      <c r="E63" s="166">
        <v>1768000</v>
      </c>
    </row>
    <row r="64" spans="1:5" s="159" customFormat="1" ht="19.5" customHeight="1">
      <c r="A64" s="164" t="s">
        <v>49</v>
      </c>
      <c r="B64" s="164" t="s">
        <v>97</v>
      </c>
      <c r="C64" s="164" t="s">
        <v>66</v>
      </c>
      <c r="D64" s="165" t="s">
        <v>98</v>
      </c>
      <c r="E64" s="166">
        <v>3368000</v>
      </c>
    </row>
    <row r="65" spans="1:5" s="159" customFormat="1" ht="19.5" customHeight="1">
      <c r="A65" s="164" t="s">
        <v>49</v>
      </c>
      <c r="B65" s="164" t="s">
        <v>99</v>
      </c>
      <c r="C65" s="164" t="s">
        <v>50</v>
      </c>
      <c r="D65" s="165" t="s">
        <v>51</v>
      </c>
      <c r="E65" s="166">
        <v>929375</v>
      </c>
    </row>
    <row r="66" spans="1:5" s="159" customFormat="1" ht="19.5" customHeight="1">
      <c r="A66" s="164" t="s">
        <v>49</v>
      </c>
      <c r="B66" s="164" t="s">
        <v>99</v>
      </c>
      <c r="C66" s="164" t="s">
        <v>52</v>
      </c>
      <c r="D66" s="165" t="s">
        <v>53</v>
      </c>
      <c r="E66" s="166">
        <v>468000</v>
      </c>
    </row>
    <row r="67" spans="1:5" s="160" customFormat="1" ht="19.5" customHeight="1">
      <c r="A67" s="164" t="s">
        <v>49</v>
      </c>
      <c r="B67" s="164" t="s">
        <v>100</v>
      </c>
      <c r="C67" s="164" t="s">
        <v>50</v>
      </c>
      <c r="D67" s="165" t="s">
        <v>51</v>
      </c>
      <c r="E67" s="166">
        <v>5304981</v>
      </c>
    </row>
    <row r="68" spans="1:5" s="159" customFormat="1" ht="19.5" customHeight="1">
      <c r="A68" s="164" t="s">
        <v>49</v>
      </c>
      <c r="B68" s="164" t="s">
        <v>100</v>
      </c>
      <c r="C68" s="164" t="s">
        <v>52</v>
      </c>
      <c r="D68" s="165" t="s">
        <v>53</v>
      </c>
      <c r="E68" s="166">
        <v>320000</v>
      </c>
    </row>
    <row r="69" spans="1:5" s="159" customFormat="1" ht="19.5" customHeight="1">
      <c r="A69" s="164" t="s">
        <v>49</v>
      </c>
      <c r="B69" s="164" t="s">
        <v>100</v>
      </c>
      <c r="C69" s="164" t="s">
        <v>101</v>
      </c>
      <c r="D69" s="165" t="s">
        <v>102</v>
      </c>
      <c r="E69" s="166">
        <v>490000</v>
      </c>
    </row>
    <row r="70" spans="1:5" s="159" customFormat="1" ht="19.5" customHeight="1">
      <c r="A70" s="164" t="s">
        <v>103</v>
      </c>
      <c r="B70" s="164" t="s">
        <v>58</v>
      </c>
      <c r="C70" s="164" t="s">
        <v>68</v>
      </c>
      <c r="D70" s="165" t="s">
        <v>104</v>
      </c>
      <c r="E70" s="166">
        <v>30000</v>
      </c>
    </row>
    <row r="71" spans="1:5" s="159" customFormat="1" ht="20.25" customHeight="1">
      <c r="A71" s="164" t="s">
        <v>103</v>
      </c>
      <c r="B71" s="164" t="s">
        <v>66</v>
      </c>
      <c r="C71" s="164" t="s">
        <v>50</v>
      </c>
      <c r="D71" s="165" t="s">
        <v>105</v>
      </c>
      <c r="E71" s="166">
        <v>1707605</v>
      </c>
    </row>
    <row r="72" spans="1:5" s="159" customFormat="1" ht="19.5" customHeight="1">
      <c r="A72" s="164" t="s">
        <v>106</v>
      </c>
      <c r="B72" s="164" t="s">
        <v>50</v>
      </c>
      <c r="C72" s="164" t="s">
        <v>66</v>
      </c>
      <c r="D72" s="165" t="s">
        <v>107</v>
      </c>
      <c r="E72" s="166">
        <v>30000</v>
      </c>
    </row>
    <row r="73" spans="1:5" s="159" customFormat="1" ht="19.5" customHeight="1">
      <c r="A73" s="164" t="s">
        <v>106</v>
      </c>
      <c r="B73" s="164" t="s">
        <v>52</v>
      </c>
      <c r="C73" s="164" t="s">
        <v>50</v>
      </c>
      <c r="D73" s="165" t="s">
        <v>51</v>
      </c>
      <c r="E73" s="166">
        <v>2256000</v>
      </c>
    </row>
    <row r="74" spans="1:5" s="159" customFormat="1" ht="19.5" customHeight="1">
      <c r="A74" s="164" t="s">
        <v>106</v>
      </c>
      <c r="B74" s="164" t="s">
        <v>52</v>
      </c>
      <c r="C74" s="164" t="s">
        <v>52</v>
      </c>
      <c r="D74" s="165" t="s">
        <v>53</v>
      </c>
      <c r="E74" s="166">
        <v>1580900</v>
      </c>
    </row>
    <row r="75" spans="1:5" s="159" customFormat="1" ht="19.5" customHeight="1">
      <c r="A75" s="164" t="s">
        <v>106</v>
      </c>
      <c r="B75" s="164" t="s">
        <v>52</v>
      </c>
      <c r="C75" s="164" t="s">
        <v>108</v>
      </c>
      <c r="D75" s="165" t="s">
        <v>109</v>
      </c>
      <c r="E75" s="166">
        <v>380000</v>
      </c>
    </row>
    <row r="76" spans="1:5" s="159" customFormat="1" ht="19.5" customHeight="1">
      <c r="A76" s="164" t="s">
        <v>106</v>
      </c>
      <c r="B76" s="164" t="s">
        <v>52</v>
      </c>
      <c r="C76" s="164" t="s">
        <v>66</v>
      </c>
      <c r="D76" s="165" t="s">
        <v>110</v>
      </c>
      <c r="E76" s="166">
        <v>60000</v>
      </c>
    </row>
    <row r="77" spans="1:5" s="159" customFormat="1" ht="19.5" customHeight="1">
      <c r="A77" s="164" t="s">
        <v>106</v>
      </c>
      <c r="B77" s="164" t="s">
        <v>58</v>
      </c>
      <c r="C77" s="164" t="s">
        <v>50</v>
      </c>
      <c r="D77" s="165" t="s">
        <v>51</v>
      </c>
      <c r="E77" s="166">
        <v>1896897</v>
      </c>
    </row>
    <row r="78" spans="1:5" s="159" customFormat="1" ht="19.5" customHeight="1">
      <c r="A78" s="164" t="s">
        <v>106</v>
      </c>
      <c r="B78" s="164" t="s">
        <v>58</v>
      </c>
      <c r="C78" s="164" t="s">
        <v>52</v>
      </c>
      <c r="D78" s="165" t="s">
        <v>53</v>
      </c>
      <c r="E78" s="166">
        <v>65000</v>
      </c>
    </row>
    <row r="79" spans="1:5" s="159" customFormat="1" ht="19.5" customHeight="1">
      <c r="A79" s="164" t="s">
        <v>106</v>
      </c>
      <c r="B79" s="164" t="s">
        <v>58</v>
      </c>
      <c r="C79" s="164" t="s">
        <v>54</v>
      </c>
      <c r="D79" s="165" t="s">
        <v>111</v>
      </c>
      <c r="E79" s="166">
        <v>40000</v>
      </c>
    </row>
    <row r="80" spans="1:5" s="159" customFormat="1" ht="19.5" customHeight="1">
      <c r="A80" s="164" t="s">
        <v>106</v>
      </c>
      <c r="B80" s="164" t="s">
        <v>58</v>
      </c>
      <c r="C80" s="164" t="s">
        <v>56</v>
      </c>
      <c r="D80" s="165" t="s">
        <v>112</v>
      </c>
      <c r="E80" s="166">
        <v>54000</v>
      </c>
    </row>
    <row r="81" spans="1:5" s="159" customFormat="1" ht="19.5" customHeight="1">
      <c r="A81" s="164" t="s">
        <v>106</v>
      </c>
      <c r="B81" s="164" t="s">
        <v>58</v>
      </c>
      <c r="C81" s="164" t="s">
        <v>75</v>
      </c>
      <c r="D81" s="165" t="s">
        <v>113</v>
      </c>
      <c r="E81" s="166">
        <v>90000</v>
      </c>
    </row>
    <row r="82" spans="1:5" s="159" customFormat="1" ht="19.5" customHeight="1">
      <c r="A82" s="164" t="s">
        <v>106</v>
      </c>
      <c r="B82" s="164" t="s">
        <v>58</v>
      </c>
      <c r="C82" s="164" t="s">
        <v>114</v>
      </c>
      <c r="D82" s="165" t="s">
        <v>115</v>
      </c>
      <c r="E82" s="166">
        <v>40000</v>
      </c>
    </row>
    <row r="83" spans="1:5" s="159" customFormat="1" ht="19.5" customHeight="1">
      <c r="A83" s="164" t="s">
        <v>116</v>
      </c>
      <c r="B83" s="164" t="s">
        <v>50</v>
      </c>
      <c r="C83" s="164" t="s">
        <v>50</v>
      </c>
      <c r="D83" s="165" t="s">
        <v>51</v>
      </c>
      <c r="E83" s="166">
        <v>6233967</v>
      </c>
    </row>
    <row r="84" spans="1:5" s="159" customFormat="1" ht="19.5" customHeight="1">
      <c r="A84" s="164" t="s">
        <v>116</v>
      </c>
      <c r="B84" s="164" t="s">
        <v>50</v>
      </c>
      <c r="C84" s="164" t="s">
        <v>52</v>
      </c>
      <c r="D84" s="165" t="s">
        <v>53</v>
      </c>
      <c r="E84" s="166">
        <v>2835584</v>
      </c>
    </row>
    <row r="85" spans="1:5" s="159" customFormat="1" ht="19.5" customHeight="1">
      <c r="A85" s="164" t="s">
        <v>116</v>
      </c>
      <c r="B85" s="164" t="s">
        <v>52</v>
      </c>
      <c r="C85" s="164" t="s">
        <v>50</v>
      </c>
      <c r="D85" s="165" t="s">
        <v>117</v>
      </c>
      <c r="E85" s="166">
        <v>801725</v>
      </c>
    </row>
    <row r="86" spans="1:5" s="159" customFormat="1" ht="19.5" customHeight="1">
      <c r="A86" s="164" t="s">
        <v>116</v>
      </c>
      <c r="B86" s="164" t="s">
        <v>52</v>
      </c>
      <c r="C86" s="164" t="s">
        <v>52</v>
      </c>
      <c r="D86" s="165" t="s">
        <v>118</v>
      </c>
      <c r="E86" s="166">
        <v>41937463</v>
      </c>
    </row>
    <row r="87" spans="1:5" s="159" customFormat="1" ht="19.5" customHeight="1">
      <c r="A87" s="164" t="s">
        <v>116</v>
      </c>
      <c r="B87" s="164" t="s">
        <v>52</v>
      </c>
      <c r="C87" s="164" t="s">
        <v>68</v>
      </c>
      <c r="D87" s="165" t="s">
        <v>119</v>
      </c>
      <c r="E87" s="166">
        <v>18932964</v>
      </c>
    </row>
    <row r="88" spans="1:5" s="159" customFormat="1" ht="19.5" customHeight="1">
      <c r="A88" s="164" t="s">
        <v>120</v>
      </c>
      <c r="B88" s="164" t="s">
        <v>50</v>
      </c>
      <c r="C88" s="164" t="s">
        <v>52</v>
      </c>
      <c r="D88" s="165" t="s">
        <v>53</v>
      </c>
      <c r="E88" s="166">
        <v>100000</v>
      </c>
    </row>
    <row r="89" spans="1:5" s="159" customFormat="1" ht="19.5" customHeight="1">
      <c r="A89" s="164" t="s">
        <v>121</v>
      </c>
      <c r="B89" s="164" t="s">
        <v>50</v>
      </c>
      <c r="C89" s="164" t="s">
        <v>50</v>
      </c>
      <c r="D89" s="165" t="s">
        <v>51</v>
      </c>
      <c r="E89" s="166">
        <v>1165425</v>
      </c>
    </row>
    <row r="90" spans="1:5" s="159" customFormat="1" ht="19.5" customHeight="1">
      <c r="A90" s="164" t="s">
        <v>121</v>
      </c>
      <c r="B90" s="164" t="s">
        <v>50</v>
      </c>
      <c r="C90" s="164" t="s">
        <v>52</v>
      </c>
      <c r="D90" s="165" t="s">
        <v>53</v>
      </c>
      <c r="E90" s="166">
        <v>530000</v>
      </c>
    </row>
    <row r="91" spans="1:5" s="159" customFormat="1" ht="19.5" customHeight="1">
      <c r="A91" s="164" t="s">
        <v>121</v>
      </c>
      <c r="B91" s="164" t="s">
        <v>50</v>
      </c>
      <c r="C91" s="164" t="s">
        <v>60</v>
      </c>
      <c r="D91" s="165" t="s">
        <v>122</v>
      </c>
      <c r="E91" s="166">
        <v>10000</v>
      </c>
    </row>
    <row r="92" spans="1:5" s="159" customFormat="1" ht="19.5" customHeight="1">
      <c r="A92" s="164" t="s">
        <v>121</v>
      </c>
      <c r="B92" s="164" t="s">
        <v>50</v>
      </c>
      <c r="C92" s="164" t="s">
        <v>123</v>
      </c>
      <c r="D92" s="165" t="s">
        <v>124</v>
      </c>
      <c r="E92" s="166">
        <v>20000</v>
      </c>
    </row>
    <row r="93" spans="1:5" s="159" customFormat="1" ht="19.5" customHeight="1">
      <c r="A93" s="164" t="s">
        <v>125</v>
      </c>
      <c r="B93" s="164" t="s">
        <v>50</v>
      </c>
      <c r="C93" s="164" t="s">
        <v>50</v>
      </c>
      <c r="D93" s="165" t="s">
        <v>51</v>
      </c>
      <c r="E93" s="166">
        <v>885323</v>
      </c>
    </row>
    <row r="94" spans="1:5" s="159" customFormat="1" ht="19.5" customHeight="1">
      <c r="A94" s="164" t="s">
        <v>125</v>
      </c>
      <c r="B94" s="164" t="s">
        <v>50</v>
      </c>
      <c r="C94" s="164" t="s">
        <v>52</v>
      </c>
      <c r="D94" s="165" t="s">
        <v>53</v>
      </c>
      <c r="E94" s="166">
        <v>150000</v>
      </c>
    </row>
    <row r="95" spans="1:5" s="159" customFormat="1" ht="19.5" customHeight="1">
      <c r="A95" s="164" t="s">
        <v>125</v>
      </c>
      <c r="B95" s="164" t="s">
        <v>50</v>
      </c>
      <c r="C95" s="164" t="s">
        <v>56</v>
      </c>
      <c r="D95" s="165" t="s">
        <v>126</v>
      </c>
      <c r="E95" s="166">
        <v>628411</v>
      </c>
    </row>
    <row r="96" spans="1:5" s="159" customFormat="1" ht="19.5" customHeight="1">
      <c r="A96" s="164" t="s">
        <v>125</v>
      </c>
      <c r="B96" s="164" t="s">
        <v>50</v>
      </c>
      <c r="C96" s="164" t="s">
        <v>58</v>
      </c>
      <c r="D96" s="165" t="s">
        <v>127</v>
      </c>
      <c r="E96" s="166">
        <v>50000</v>
      </c>
    </row>
    <row r="97" spans="1:5" s="159" customFormat="1" ht="19.5" customHeight="1">
      <c r="A97" s="164" t="s">
        <v>125</v>
      </c>
      <c r="B97" s="164" t="s">
        <v>50</v>
      </c>
      <c r="C97" s="164" t="s">
        <v>128</v>
      </c>
      <c r="D97" s="165" t="s">
        <v>129</v>
      </c>
      <c r="E97" s="166">
        <v>1091304</v>
      </c>
    </row>
    <row r="98" spans="1:5" s="159" customFormat="1" ht="19.5" customHeight="1">
      <c r="A98" s="164" t="s">
        <v>125</v>
      </c>
      <c r="B98" s="164" t="s">
        <v>52</v>
      </c>
      <c r="C98" s="164" t="s">
        <v>50</v>
      </c>
      <c r="D98" s="165" t="s">
        <v>51</v>
      </c>
      <c r="E98" s="166">
        <v>2500373</v>
      </c>
    </row>
    <row r="99" spans="1:5" s="159" customFormat="1" ht="19.5" customHeight="1">
      <c r="A99" s="164" t="s">
        <v>125</v>
      </c>
      <c r="B99" s="164" t="s">
        <v>52</v>
      </c>
      <c r="C99" s="164" t="s">
        <v>52</v>
      </c>
      <c r="D99" s="165" t="s">
        <v>53</v>
      </c>
      <c r="E99" s="166">
        <v>2580000</v>
      </c>
    </row>
    <row r="100" spans="1:5" s="159" customFormat="1" ht="19.5" customHeight="1">
      <c r="A100" s="164" t="s">
        <v>125</v>
      </c>
      <c r="B100" s="164" t="s">
        <v>52</v>
      </c>
      <c r="C100" s="164" t="s">
        <v>60</v>
      </c>
      <c r="D100" s="165" t="s">
        <v>130</v>
      </c>
      <c r="E100" s="166">
        <v>4920000</v>
      </c>
    </row>
    <row r="101" spans="1:5" s="159" customFormat="1" ht="19.5" customHeight="1">
      <c r="A101" s="164" t="s">
        <v>125</v>
      </c>
      <c r="B101" s="164" t="s">
        <v>52</v>
      </c>
      <c r="C101" s="164" t="s">
        <v>66</v>
      </c>
      <c r="D101" s="165" t="s">
        <v>131</v>
      </c>
      <c r="E101" s="166">
        <v>300000</v>
      </c>
    </row>
    <row r="102" spans="1:5" s="159" customFormat="1" ht="19.5" customHeight="1">
      <c r="A102" s="164" t="s">
        <v>125</v>
      </c>
      <c r="B102" s="164" t="s">
        <v>56</v>
      </c>
      <c r="C102" s="164" t="s">
        <v>56</v>
      </c>
      <c r="D102" s="165" t="s">
        <v>132</v>
      </c>
      <c r="E102" s="166">
        <v>22554973</v>
      </c>
    </row>
    <row r="103" spans="1:5" s="159" customFormat="1" ht="19.5" customHeight="1">
      <c r="A103" s="164" t="s">
        <v>125</v>
      </c>
      <c r="B103" s="164" t="s">
        <v>60</v>
      </c>
      <c r="C103" s="164" t="s">
        <v>68</v>
      </c>
      <c r="D103" s="165" t="s">
        <v>133</v>
      </c>
      <c r="E103" s="166">
        <v>100000</v>
      </c>
    </row>
    <row r="104" spans="1:5" s="159" customFormat="1" ht="19.5" customHeight="1">
      <c r="A104" s="164" t="s">
        <v>125</v>
      </c>
      <c r="B104" s="164" t="s">
        <v>60</v>
      </c>
      <c r="C104" s="164" t="s">
        <v>66</v>
      </c>
      <c r="D104" s="165" t="s">
        <v>134</v>
      </c>
      <c r="E104" s="166">
        <v>336000</v>
      </c>
    </row>
    <row r="105" spans="1:5" s="159" customFormat="1" ht="19.5" customHeight="1">
      <c r="A105" s="164" t="s">
        <v>125</v>
      </c>
      <c r="B105" s="164" t="s">
        <v>114</v>
      </c>
      <c r="C105" s="164" t="s">
        <v>52</v>
      </c>
      <c r="D105" s="165" t="s">
        <v>135</v>
      </c>
      <c r="E105" s="166">
        <v>130000</v>
      </c>
    </row>
    <row r="106" spans="1:5" s="159" customFormat="1" ht="19.5" customHeight="1">
      <c r="A106" s="164" t="s">
        <v>125</v>
      </c>
      <c r="B106" s="164" t="s">
        <v>84</v>
      </c>
      <c r="C106" s="164" t="s">
        <v>75</v>
      </c>
      <c r="D106" s="165" t="s">
        <v>136</v>
      </c>
      <c r="E106" s="166">
        <v>262000</v>
      </c>
    </row>
    <row r="107" spans="1:5" s="159" customFormat="1" ht="19.5" customHeight="1">
      <c r="A107" s="164" t="s">
        <v>125</v>
      </c>
      <c r="B107" s="164" t="s">
        <v>87</v>
      </c>
      <c r="C107" s="164" t="s">
        <v>50</v>
      </c>
      <c r="D107" s="165" t="s">
        <v>137</v>
      </c>
      <c r="E107" s="166">
        <v>460000</v>
      </c>
    </row>
    <row r="108" spans="1:5" s="159" customFormat="1" ht="19.5" customHeight="1">
      <c r="A108" s="164" t="s">
        <v>125</v>
      </c>
      <c r="B108" s="164" t="s">
        <v>87</v>
      </c>
      <c r="C108" s="164" t="s">
        <v>52</v>
      </c>
      <c r="D108" s="165" t="s">
        <v>138</v>
      </c>
      <c r="E108" s="166">
        <v>800000</v>
      </c>
    </row>
    <row r="109" spans="1:5" s="159" customFormat="1" ht="19.5" customHeight="1">
      <c r="A109" s="164" t="s">
        <v>125</v>
      </c>
      <c r="B109" s="164" t="s">
        <v>139</v>
      </c>
      <c r="C109" s="164" t="s">
        <v>52</v>
      </c>
      <c r="D109" s="165" t="s">
        <v>140</v>
      </c>
      <c r="E109" s="166">
        <v>873461</v>
      </c>
    </row>
    <row r="110" spans="1:5" s="159" customFormat="1" ht="19.5" customHeight="1">
      <c r="A110" s="164" t="s">
        <v>125</v>
      </c>
      <c r="B110" s="164" t="s">
        <v>139</v>
      </c>
      <c r="C110" s="164" t="s">
        <v>68</v>
      </c>
      <c r="D110" s="165" t="s">
        <v>141</v>
      </c>
      <c r="E110" s="166">
        <v>514145</v>
      </c>
    </row>
    <row r="111" spans="1:5" s="159" customFormat="1" ht="19.5" customHeight="1">
      <c r="A111" s="164" t="s">
        <v>125</v>
      </c>
      <c r="B111" s="164" t="s">
        <v>89</v>
      </c>
      <c r="C111" s="164" t="s">
        <v>50</v>
      </c>
      <c r="D111" s="165" t="s">
        <v>51</v>
      </c>
      <c r="E111" s="166">
        <v>357672</v>
      </c>
    </row>
    <row r="112" spans="1:5" s="159" customFormat="1" ht="19.5" customHeight="1">
      <c r="A112" s="164" t="s">
        <v>125</v>
      </c>
      <c r="B112" s="164" t="s">
        <v>89</v>
      </c>
      <c r="C112" s="164" t="s">
        <v>52</v>
      </c>
      <c r="D112" s="165" t="s">
        <v>53</v>
      </c>
      <c r="E112" s="166">
        <v>150000</v>
      </c>
    </row>
    <row r="113" spans="1:5" s="159" customFormat="1" ht="19.5" customHeight="1">
      <c r="A113" s="164" t="s">
        <v>125</v>
      </c>
      <c r="B113" s="164" t="s">
        <v>89</v>
      </c>
      <c r="C113" s="164" t="s">
        <v>54</v>
      </c>
      <c r="D113" s="165" t="s">
        <v>142</v>
      </c>
      <c r="E113" s="166">
        <v>300000</v>
      </c>
    </row>
    <row r="114" spans="1:5" s="159" customFormat="1" ht="19.5" customHeight="1">
      <c r="A114" s="164" t="s">
        <v>143</v>
      </c>
      <c r="B114" s="164" t="s">
        <v>50</v>
      </c>
      <c r="C114" s="164" t="s">
        <v>50</v>
      </c>
      <c r="D114" s="165" t="s">
        <v>51</v>
      </c>
      <c r="E114" s="166">
        <v>3423306</v>
      </c>
    </row>
    <row r="115" spans="1:5" s="159" customFormat="1" ht="19.5" customHeight="1">
      <c r="A115" s="164" t="s">
        <v>143</v>
      </c>
      <c r="B115" s="164" t="s">
        <v>50</v>
      </c>
      <c r="C115" s="164" t="s">
        <v>52</v>
      </c>
      <c r="D115" s="165" t="s">
        <v>53</v>
      </c>
      <c r="E115" s="166">
        <v>132000</v>
      </c>
    </row>
    <row r="116" spans="1:5" s="159" customFormat="1" ht="19.5" customHeight="1">
      <c r="A116" s="164" t="s">
        <v>143</v>
      </c>
      <c r="B116" s="164" t="s">
        <v>50</v>
      </c>
      <c r="C116" s="164" t="s">
        <v>66</v>
      </c>
      <c r="D116" s="165" t="s">
        <v>144</v>
      </c>
      <c r="E116" s="166">
        <v>750000</v>
      </c>
    </row>
    <row r="117" spans="1:5" s="159" customFormat="1" ht="19.5" customHeight="1">
      <c r="A117" s="164" t="s">
        <v>143</v>
      </c>
      <c r="B117" s="164" t="s">
        <v>54</v>
      </c>
      <c r="C117" s="164" t="s">
        <v>50</v>
      </c>
      <c r="D117" s="165" t="s">
        <v>145</v>
      </c>
      <c r="E117" s="166">
        <v>1259289</v>
      </c>
    </row>
    <row r="118" spans="1:5" s="159" customFormat="1" ht="19.5" customHeight="1">
      <c r="A118" s="164" t="s">
        <v>143</v>
      </c>
      <c r="B118" s="164" t="s">
        <v>54</v>
      </c>
      <c r="C118" s="164" t="s">
        <v>52</v>
      </c>
      <c r="D118" s="165" t="s">
        <v>146</v>
      </c>
      <c r="E118" s="166">
        <v>1035857</v>
      </c>
    </row>
    <row r="119" spans="1:5" s="159" customFormat="1" ht="19.5" customHeight="1">
      <c r="A119" s="164" t="s">
        <v>143</v>
      </c>
      <c r="B119" s="164" t="s">
        <v>54</v>
      </c>
      <c r="C119" s="164" t="s">
        <v>68</v>
      </c>
      <c r="D119" s="165" t="s">
        <v>147</v>
      </c>
      <c r="E119" s="166">
        <v>988556</v>
      </c>
    </row>
    <row r="120" spans="1:5" s="159" customFormat="1" ht="19.5" customHeight="1">
      <c r="A120" s="164" t="s">
        <v>143</v>
      </c>
      <c r="B120" s="164" t="s">
        <v>54</v>
      </c>
      <c r="C120" s="164" t="s">
        <v>66</v>
      </c>
      <c r="D120" s="165" t="s">
        <v>148</v>
      </c>
      <c r="E120" s="166">
        <v>34000</v>
      </c>
    </row>
    <row r="121" spans="1:5" s="159" customFormat="1" ht="19.5" customHeight="1">
      <c r="A121" s="164" t="s">
        <v>143</v>
      </c>
      <c r="B121" s="164" t="s">
        <v>75</v>
      </c>
      <c r="C121" s="164" t="s">
        <v>101</v>
      </c>
      <c r="D121" s="165" t="s">
        <v>149</v>
      </c>
      <c r="E121" s="166">
        <v>622000</v>
      </c>
    </row>
    <row r="122" spans="1:5" s="159" customFormat="1" ht="19.5" customHeight="1">
      <c r="A122" s="164" t="s">
        <v>143</v>
      </c>
      <c r="B122" s="164" t="s">
        <v>75</v>
      </c>
      <c r="C122" s="164" t="s">
        <v>150</v>
      </c>
      <c r="D122" s="165" t="s">
        <v>151</v>
      </c>
      <c r="E122" s="166">
        <v>400000</v>
      </c>
    </row>
    <row r="123" spans="1:5" s="159" customFormat="1" ht="19.5" customHeight="1">
      <c r="A123" s="164" t="s">
        <v>143</v>
      </c>
      <c r="B123" s="164" t="s">
        <v>75</v>
      </c>
      <c r="C123" s="164" t="s">
        <v>66</v>
      </c>
      <c r="D123" s="165" t="s">
        <v>152</v>
      </c>
      <c r="E123" s="166">
        <v>236400</v>
      </c>
    </row>
    <row r="124" spans="1:5" s="159" customFormat="1" ht="19.5" customHeight="1">
      <c r="A124" s="164" t="s">
        <v>143</v>
      </c>
      <c r="B124" s="164" t="s">
        <v>84</v>
      </c>
      <c r="C124" s="164" t="s">
        <v>50</v>
      </c>
      <c r="D124" s="165" t="s">
        <v>153</v>
      </c>
      <c r="E124" s="166">
        <v>8211958</v>
      </c>
    </row>
    <row r="125" spans="1:5" s="159" customFormat="1" ht="19.5" customHeight="1">
      <c r="A125" s="164" t="s">
        <v>143</v>
      </c>
      <c r="B125" s="164" t="s">
        <v>84</v>
      </c>
      <c r="C125" s="164" t="s">
        <v>52</v>
      </c>
      <c r="D125" s="165" t="s">
        <v>154</v>
      </c>
      <c r="E125" s="166">
        <v>63050</v>
      </c>
    </row>
    <row r="126" spans="1:5" s="159" customFormat="1" ht="19.5" customHeight="1">
      <c r="A126" s="164" t="s">
        <v>143</v>
      </c>
      <c r="B126" s="164" t="s">
        <v>84</v>
      </c>
      <c r="C126" s="164" t="s">
        <v>68</v>
      </c>
      <c r="D126" s="165" t="s">
        <v>155</v>
      </c>
      <c r="E126" s="166">
        <v>2014800</v>
      </c>
    </row>
    <row r="127" spans="1:5" s="159" customFormat="1" ht="19.5" customHeight="1">
      <c r="A127" s="164" t="s">
        <v>143</v>
      </c>
      <c r="B127" s="164" t="s">
        <v>84</v>
      </c>
      <c r="C127" s="164" t="s">
        <v>66</v>
      </c>
      <c r="D127" s="165" t="s">
        <v>156</v>
      </c>
      <c r="E127" s="166">
        <v>173025</v>
      </c>
    </row>
    <row r="128" spans="1:5" s="159" customFormat="1" ht="19.5" customHeight="1">
      <c r="A128" s="164" t="s">
        <v>143</v>
      </c>
      <c r="B128" s="164" t="s">
        <v>123</v>
      </c>
      <c r="C128" s="164" t="s">
        <v>52</v>
      </c>
      <c r="D128" s="165" t="s">
        <v>157</v>
      </c>
      <c r="E128" s="166">
        <v>3960000</v>
      </c>
    </row>
    <row r="129" spans="1:5" s="159" customFormat="1" ht="19.5" customHeight="1">
      <c r="A129" s="164" t="s">
        <v>143</v>
      </c>
      <c r="B129" s="164" t="s">
        <v>158</v>
      </c>
      <c r="C129" s="164" t="s">
        <v>50</v>
      </c>
      <c r="D129" s="165" t="s">
        <v>51</v>
      </c>
      <c r="E129" s="166">
        <v>1185466</v>
      </c>
    </row>
    <row r="130" spans="1:5" s="159" customFormat="1" ht="19.5" customHeight="1">
      <c r="A130" s="164" t="s">
        <v>143</v>
      </c>
      <c r="B130" s="164" t="s">
        <v>158</v>
      </c>
      <c r="C130" s="164" t="s">
        <v>52</v>
      </c>
      <c r="D130" s="165" t="s">
        <v>53</v>
      </c>
      <c r="E130" s="166">
        <v>244000</v>
      </c>
    </row>
    <row r="131" spans="1:5" s="159" customFormat="1" ht="19.5" customHeight="1">
      <c r="A131" s="164" t="s">
        <v>143</v>
      </c>
      <c r="B131" s="164" t="s">
        <v>158</v>
      </c>
      <c r="C131" s="164" t="s">
        <v>58</v>
      </c>
      <c r="D131" s="165" t="s">
        <v>159</v>
      </c>
      <c r="E131" s="166">
        <v>50000</v>
      </c>
    </row>
    <row r="132" spans="1:5" s="159" customFormat="1" ht="19.5" customHeight="1">
      <c r="A132" s="164" t="s">
        <v>160</v>
      </c>
      <c r="B132" s="164" t="s">
        <v>50</v>
      </c>
      <c r="C132" s="164" t="s">
        <v>52</v>
      </c>
      <c r="D132" s="165" t="s">
        <v>53</v>
      </c>
      <c r="E132" s="166">
        <v>1015000</v>
      </c>
    </row>
    <row r="133" spans="1:5" s="159" customFormat="1" ht="19.5" customHeight="1">
      <c r="A133" s="164" t="s">
        <v>161</v>
      </c>
      <c r="B133" s="164" t="s">
        <v>50</v>
      </c>
      <c r="C133" s="164" t="s">
        <v>50</v>
      </c>
      <c r="D133" s="165" t="s">
        <v>51</v>
      </c>
      <c r="E133" s="166">
        <v>1254482</v>
      </c>
    </row>
    <row r="134" spans="1:5" s="159" customFormat="1" ht="19.5" customHeight="1">
      <c r="A134" s="164" t="s">
        <v>161</v>
      </c>
      <c r="B134" s="164" t="s">
        <v>50</v>
      </c>
      <c r="C134" s="164" t="s">
        <v>52</v>
      </c>
      <c r="D134" s="165" t="s">
        <v>53</v>
      </c>
      <c r="E134" s="166">
        <v>142000</v>
      </c>
    </row>
    <row r="135" spans="1:5" s="159" customFormat="1" ht="19.5" customHeight="1">
      <c r="A135" s="164" t="s">
        <v>161</v>
      </c>
      <c r="B135" s="164" t="s">
        <v>50</v>
      </c>
      <c r="C135" s="164" t="s">
        <v>54</v>
      </c>
      <c r="D135" s="165" t="s">
        <v>162</v>
      </c>
      <c r="E135" s="166">
        <v>8875824</v>
      </c>
    </row>
    <row r="136" spans="1:5" s="159" customFormat="1" ht="19.5" customHeight="1">
      <c r="A136" s="164" t="s">
        <v>161</v>
      </c>
      <c r="B136" s="164" t="s">
        <v>56</v>
      </c>
      <c r="C136" s="164" t="s">
        <v>50</v>
      </c>
      <c r="D136" s="165" t="s">
        <v>163</v>
      </c>
      <c r="E136" s="166">
        <v>18000000</v>
      </c>
    </row>
    <row r="137" spans="1:5" s="159" customFormat="1" ht="19.5" customHeight="1">
      <c r="A137" s="164" t="s">
        <v>161</v>
      </c>
      <c r="B137" s="164" t="s">
        <v>66</v>
      </c>
      <c r="C137" s="164" t="s">
        <v>50</v>
      </c>
      <c r="D137" s="165" t="s">
        <v>164</v>
      </c>
      <c r="E137" s="166">
        <v>10000000</v>
      </c>
    </row>
    <row r="138" spans="1:5" s="159" customFormat="1" ht="19.5" customHeight="1">
      <c r="A138" s="164" t="s">
        <v>165</v>
      </c>
      <c r="B138" s="164" t="s">
        <v>50</v>
      </c>
      <c r="C138" s="164" t="s">
        <v>50</v>
      </c>
      <c r="D138" s="165" t="s">
        <v>51</v>
      </c>
      <c r="E138" s="166">
        <v>6563471</v>
      </c>
    </row>
    <row r="139" spans="1:5" s="159" customFormat="1" ht="19.5" customHeight="1">
      <c r="A139" s="164" t="s">
        <v>165</v>
      </c>
      <c r="B139" s="164" t="s">
        <v>50</v>
      </c>
      <c r="C139" s="164" t="s">
        <v>52</v>
      </c>
      <c r="D139" s="165" t="s">
        <v>53</v>
      </c>
      <c r="E139" s="166">
        <v>5852000</v>
      </c>
    </row>
    <row r="140" spans="1:5" s="159" customFormat="1" ht="19.5" customHeight="1">
      <c r="A140" s="164" t="s">
        <v>165</v>
      </c>
      <c r="B140" s="164" t="s">
        <v>50</v>
      </c>
      <c r="C140" s="164" t="s">
        <v>54</v>
      </c>
      <c r="D140" s="165" t="s">
        <v>63</v>
      </c>
      <c r="E140" s="166">
        <v>510423</v>
      </c>
    </row>
    <row r="141" spans="1:5" s="159" customFormat="1" ht="19.5" customHeight="1">
      <c r="A141" s="164" t="s">
        <v>165</v>
      </c>
      <c r="B141" s="164" t="s">
        <v>50</v>
      </c>
      <c r="C141" s="164" t="s">
        <v>128</v>
      </c>
      <c r="D141" s="165" t="s">
        <v>166</v>
      </c>
      <c r="E141" s="166">
        <v>1015000</v>
      </c>
    </row>
    <row r="142" spans="1:5" s="159" customFormat="1" ht="19.5" customHeight="1">
      <c r="A142" s="164" t="s">
        <v>165</v>
      </c>
      <c r="B142" s="164" t="s">
        <v>50</v>
      </c>
      <c r="C142" s="164" t="s">
        <v>66</v>
      </c>
      <c r="D142" s="165" t="s">
        <v>167</v>
      </c>
      <c r="E142" s="166">
        <v>3400000</v>
      </c>
    </row>
    <row r="143" spans="1:5" s="159" customFormat="1" ht="19.5" customHeight="1">
      <c r="A143" s="164" t="s">
        <v>165</v>
      </c>
      <c r="B143" s="164" t="s">
        <v>52</v>
      </c>
      <c r="C143" s="164" t="s">
        <v>52</v>
      </c>
      <c r="D143" s="165" t="s">
        <v>53</v>
      </c>
      <c r="E143" s="166">
        <v>1000000</v>
      </c>
    </row>
    <row r="144" spans="1:5" s="159" customFormat="1" ht="19.5" customHeight="1">
      <c r="A144" s="164" t="s">
        <v>165</v>
      </c>
      <c r="B144" s="164" t="s">
        <v>52</v>
      </c>
      <c r="C144" s="164" t="s">
        <v>168</v>
      </c>
      <c r="D144" s="165" t="s">
        <v>169</v>
      </c>
      <c r="E144" s="166">
        <v>30000</v>
      </c>
    </row>
    <row r="145" spans="1:5" s="159" customFormat="1" ht="19.5" customHeight="1">
      <c r="A145" s="164" t="s">
        <v>165</v>
      </c>
      <c r="B145" s="164" t="s">
        <v>68</v>
      </c>
      <c r="C145" s="164" t="s">
        <v>52</v>
      </c>
      <c r="D145" s="165" t="s">
        <v>53</v>
      </c>
      <c r="E145" s="166">
        <v>80000</v>
      </c>
    </row>
    <row r="146" spans="1:5" s="159" customFormat="1" ht="19.5" customHeight="1">
      <c r="A146" s="164" t="s">
        <v>165</v>
      </c>
      <c r="B146" s="164" t="s">
        <v>68</v>
      </c>
      <c r="C146" s="164" t="s">
        <v>170</v>
      </c>
      <c r="D146" s="165" t="s">
        <v>171</v>
      </c>
      <c r="E146" s="166">
        <v>60000</v>
      </c>
    </row>
    <row r="147" spans="1:5" s="159" customFormat="1" ht="19.5" customHeight="1">
      <c r="A147" s="164" t="s">
        <v>165</v>
      </c>
      <c r="B147" s="164" t="s">
        <v>56</v>
      </c>
      <c r="C147" s="164" t="s">
        <v>52</v>
      </c>
      <c r="D147" s="165" t="s">
        <v>53</v>
      </c>
      <c r="E147" s="166">
        <v>300000</v>
      </c>
    </row>
    <row r="148" spans="1:5" s="159" customFormat="1" ht="19.5" customHeight="1">
      <c r="A148" s="164" t="s">
        <v>165</v>
      </c>
      <c r="B148" s="164" t="s">
        <v>56</v>
      </c>
      <c r="C148" s="164" t="s">
        <v>56</v>
      </c>
      <c r="D148" s="165" t="s">
        <v>172</v>
      </c>
      <c r="E148" s="166">
        <v>3000000</v>
      </c>
    </row>
    <row r="149" spans="1:5" s="159" customFormat="1" ht="19.5" customHeight="1">
      <c r="A149" s="164" t="s">
        <v>165</v>
      </c>
      <c r="B149" s="164" t="s">
        <v>56</v>
      </c>
      <c r="C149" s="164" t="s">
        <v>66</v>
      </c>
      <c r="D149" s="165" t="s">
        <v>173</v>
      </c>
      <c r="E149" s="166">
        <v>3500000</v>
      </c>
    </row>
    <row r="150" spans="1:5" s="159" customFormat="1" ht="19.5" customHeight="1">
      <c r="A150" s="164" t="s">
        <v>165</v>
      </c>
      <c r="B150" s="164" t="s">
        <v>75</v>
      </c>
      <c r="C150" s="164" t="s">
        <v>50</v>
      </c>
      <c r="D150" s="165" t="s">
        <v>174</v>
      </c>
      <c r="E150" s="166">
        <v>100000</v>
      </c>
    </row>
    <row r="151" spans="1:5" s="159" customFormat="1" ht="19.5" customHeight="1">
      <c r="A151" s="164" t="s">
        <v>165</v>
      </c>
      <c r="B151" s="164" t="s">
        <v>75</v>
      </c>
      <c r="C151" s="164" t="s">
        <v>54</v>
      </c>
      <c r="D151" s="165" t="s">
        <v>175</v>
      </c>
      <c r="E151" s="166">
        <v>260000</v>
      </c>
    </row>
    <row r="152" spans="1:5" s="159" customFormat="1" ht="19.5" customHeight="1">
      <c r="A152" s="164" t="s">
        <v>165</v>
      </c>
      <c r="B152" s="164" t="s">
        <v>75</v>
      </c>
      <c r="C152" s="164" t="s">
        <v>56</v>
      </c>
      <c r="D152" s="165" t="s">
        <v>176</v>
      </c>
      <c r="E152" s="166">
        <v>3000000</v>
      </c>
    </row>
    <row r="153" spans="1:5" s="159" customFormat="1" ht="19.5" customHeight="1">
      <c r="A153" s="164" t="s">
        <v>165</v>
      </c>
      <c r="B153" s="164" t="s">
        <v>75</v>
      </c>
      <c r="C153" s="164" t="s">
        <v>58</v>
      </c>
      <c r="D153" s="165" t="s">
        <v>177</v>
      </c>
      <c r="E153" s="166">
        <v>183600</v>
      </c>
    </row>
    <row r="154" spans="1:5" s="159" customFormat="1" ht="19.5" customHeight="1">
      <c r="A154" s="164" t="s">
        <v>178</v>
      </c>
      <c r="B154" s="164" t="s">
        <v>50</v>
      </c>
      <c r="C154" s="164" t="s">
        <v>52</v>
      </c>
      <c r="D154" s="165" t="s">
        <v>53</v>
      </c>
      <c r="E154" s="166">
        <v>1450859</v>
      </c>
    </row>
    <row r="155" spans="1:5" s="159" customFormat="1" ht="19.5" customHeight="1">
      <c r="A155" s="164" t="s">
        <v>178</v>
      </c>
      <c r="B155" s="164" t="s">
        <v>50</v>
      </c>
      <c r="C155" s="164" t="s">
        <v>54</v>
      </c>
      <c r="D155" s="165" t="s">
        <v>179</v>
      </c>
      <c r="E155" s="166">
        <v>10000000</v>
      </c>
    </row>
    <row r="156" spans="1:5" s="159" customFormat="1" ht="19.5" customHeight="1">
      <c r="A156" s="164" t="s">
        <v>180</v>
      </c>
      <c r="B156" s="164" t="s">
        <v>56</v>
      </c>
      <c r="C156" s="164" t="s">
        <v>52</v>
      </c>
      <c r="D156" s="165" t="s">
        <v>53</v>
      </c>
      <c r="E156" s="166">
        <v>430000</v>
      </c>
    </row>
    <row r="157" spans="1:5" s="159" customFormat="1" ht="19.5" customHeight="1">
      <c r="A157" s="164" t="s">
        <v>181</v>
      </c>
      <c r="B157" s="164" t="s">
        <v>52</v>
      </c>
      <c r="C157" s="164" t="s">
        <v>52</v>
      </c>
      <c r="D157" s="165" t="s">
        <v>53</v>
      </c>
      <c r="E157" s="166">
        <v>356175</v>
      </c>
    </row>
    <row r="158" spans="1:5" s="159" customFormat="1" ht="19.5" customHeight="1">
      <c r="A158" s="164" t="s">
        <v>182</v>
      </c>
      <c r="B158" s="164" t="s">
        <v>52</v>
      </c>
      <c r="C158" s="164" t="s">
        <v>50</v>
      </c>
      <c r="D158" s="165" t="s">
        <v>183</v>
      </c>
      <c r="E158" s="166">
        <v>12412513</v>
      </c>
    </row>
    <row r="159" spans="1:5" s="159" customFormat="1" ht="19.5" customHeight="1">
      <c r="A159" s="164" t="s">
        <v>184</v>
      </c>
      <c r="B159" s="164" t="s">
        <v>50</v>
      </c>
      <c r="C159" s="164" t="s">
        <v>52</v>
      </c>
      <c r="D159" s="165" t="s">
        <v>53</v>
      </c>
      <c r="E159" s="166">
        <v>24000</v>
      </c>
    </row>
    <row r="160" spans="1:5" s="159" customFormat="1" ht="19.5" customHeight="1">
      <c r="A160" s="164" t="s">
        <v>184</v>
      </c>
      <c r="B160" s="164" t="s">
        <v>54</v>
      </c>
      <c r="C160" s="164" t="s">
        <v>66</v>
      </c>
      <c r="D160" s="165" t="s">
        <v>185</v>
      </c>
      <c r="E160" s="166">
        <v>190000</v>
      </c>
    </row>
    <row r="161" spans="1:5" s="159" customFormat="1" ht="19.5" customHeight="1">
      <c r="A161" s="164" t="s">
        <v>186</v>
      </c>
      <c r="B161" s="164" t="s">
        <v>50</v>
      </c>
      <c r="C161" s="164" t="s">
        <v>50</v>
      </c>
      <c r="D161" s="165" t="s">
        <v>51</v>
      </c>
      <c r="E161" s="166">
        <v>1022800</v>
      </c>
    </row>
    <row r="162" spans="1:5" s="159" customFormat="1" ht="19.5" customHeight="1">
      <c r="A162" s="164" t="s">
        <v>186</v>
      </c>
      <c r="B162" s="164" t="s">
        <v>50</v>
      </c>
      <c r="C162" s="164" t="s">
        <v>52</v>
      </c>
      <c r="D162" s="165" t="s">
        <v>53</v>
      </c>
      <c r="E162" s="166">
        <v>190100</v>
      </c>
    </row>
    <row r="163" spans="1:5" s="159" customFormat="1" ht="19.5" customHeight="1">
      <c r="A163" s="164" t="s">
        <v>186</v>
      </c>
      <c r="B163" s="164" t="s">
        <v>50</v>
      </c>
      <c r="C163" s="164" t="s">
        <v>58</v>
      </c>
      <c r="D163" s="165" t="s">
        <v>187</v>
      </c>
      <c r="E163" s="166">
        <v>79000</v>
      </c>
    </row>
    <row r="164" spans="1:5" s="159" customFormat="1" ht="19.5" customHeight="1">
      <c r="A164" s="164" t="s">
        <v>186</v>
      </c>
      <c r="B164" s="164" t="s">
        <v>50</v>
      </c>
      <c r="C164" s="164" t="s">
        <v>66</v>
      </c>
      <c r="D164" s="165" t="s">
        <v>188</v>
      </c>
      <c r="E164" s="166">
        <v>100000</v>
      </c>
    </row>
    <row r="165" spans="1:5" s="159" customFormat="1" ht="19.5" customHeight="1">
      <c r="A165" s="164" t="s">
        <v>186</v>
      </c>
      <c r="B165" s="164" t="s">
        <v>52</v>
      </c>
      <c r="C165" s="164" t="s">
        <v>52</v>
      </c>
      <c r="D165" s="165" t="s">
        <v>53</v>
      </c>
      <c r="E165" s="166">
        <v>5835000</v>
      </c>
    </row>
    <row r="166" spans="1:5" s="159" customFormat="1" ht="19.5" customHeight="1">
      <c r="A166" s="164" t="s">
        <v>189</v>
      </c>
      <c r="B166" s="164"/>
      <c r="C166" s="164"/>
      <c r="D166" s="165" t="s">
        <v>190</v>
      </c>
      <c r="E166" s="166">
        <v>9900000</v>
      </c>
    </row>
    <row r="167" spans="1:5" s="159" customFormat="1" ht="19.5" customHeight="1">
      <c r="A167" s="164" t="s">
        <v>191</v>
      </c>
      <c r="B167" s="164" t="s">
        <v>66</v>
      </c>
      <c r="C167" s="164" t="s">
        <v>50</v>
      </c>
      <c r="D167" s="165" t="s">
        <v>192</v>
      </c>
      <c r="E167" s="166">
        <v>150000</v>
      </c>
    </row>
  </sheetData>
  <sheetProtection/>
  <mergeCells count="5">
    <mergeCell ref="A2:E2"/>
    <mergeCell ref="A3:D3"/>
    <mergeCell ref="A4:C4"/>
    <mergeCell ref="D4:D5"/>
    <mergeCell ref="E3:E5"/>
  </mergeCells>
  <printOptions/>
  <pageMargins left="0.75" right="0.75" top="0.98" bottom="0.98" header="0.51" footer="0.51"/>
  <pageSetup horizontalDpi="600" verticalDpi="600" orientation="portrait" paperSize="9"/>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dimension ref="A1:E51"/>
  <sheetViews>
    <sheetView workbookViewId="0" topLeftCell="A1">
      <pane ySplit="4" topLeftCell="A29" activePane="bottomLeft" state="frozen"/>
      <selection pane="bottomLeft" activeCell="I41" sqref="I41"/>
    </sheetView>
  </sheetViews>
  <sheetFormatPr defaultColWidth="9.00390625" defaultRowHeight="14.25"/>
  <cols>
    <col min="1" max="1" width="12.25390625" style="144" customWidth="1"/>
    <col min="2" max="2" width="34.75390625" style="0" customWidth="1"/>
  </cols>
  <sheetData>
    <row r="1" ht="17.25" customHeight="1">
      <c r="A1" s="144" t="s">
        <v>195</v>
      </c>
    </row>
    <row r="2" spans="1:5" ht="22.5" customHeight="1">
      <c r="A2" s="145" t="s">
        <v>196</v>
      </c>
      <c r="B2" s="145"/>
      <c r="C2" s="145"/>
      <c r="D2" s="145"/>
      <c r="E2" s="145"/>
    </row>
    <row r="3" spans="1:2" ht="14.25">
      <c r="A3" s="146" t="s">
        <v>197</v>
      </c>
      <c r="B3" s="146" t="s">
        <v>2</v>
      </c>
    </row>
    <row r="4" spans="1:5" ht="14.25">
      <c r="A4" s="147" t="s">
        <v>198</v>
      </c>
      <c r="B4" s="148"/>
      <c r="C4" s="147" t="s">
        <v>199</v>
      </c>
      <c r="D4" s="149"/>
      <c r="E4" s="148"/>
    </row>
    <row r="5" spans="1:5" ht="19.5" customHeight="1">
      <c r="A5" s="150" t="s">
        <v>43</v>
      </c>
      <c r="B5" s="150" t="s">
        <v>44</v>
      </c>
      <c r="C5" s="150" t="s">
        <v>48</v>
      </c>
      <c r="D5" s="150" t="s">
        <v>200</v>
      </c>
      <c r="E5" s="150" t="s">
        <v>201</v>
      </c>
    </row>
    <row r="6" spans="1:5" ht="19.5" customHeight="1">
      <c r="A6" s="151" t="s">
        <v>202</v>
      </c>
      <c r="B6" s="151" t="s">
        <v>202</v>
      </c>
      <c r="C6" s="151" t="s">
        <v>203</v>
      </c>
      <c r="D6" s="151" t="s">
        <v>204</v>
      </c>
      <c r="E6" s="151" t="s">
        <v>205</v>
      </c>
    </row>
    <row r="7" spans="1:5" ht="19.5" customHeight="1">
      <c r="A7" s="152">
        <v>301</v>
      </c>
      <c r="B7" s="153" t="s">
        <v>206</v>
      </c>
      <c r="C7" s="154">
        <v>169720251</v>
      </c>
      <c r="D7" s="155">
        <v>169720251</v>
      </c>
      <c r="E7" s="155"/>
    </row>
    <row r="8" spans="1:5" ht="19.5" customHeight="1">
      <c r="A8" s="152">
        <v>30101</v>
      </c>
      <c r="B8" s="156" t="s">
        <v>207</v>
      </c>
      <c r="C8" s="154">
        <v>66736398</v>
      </c>
      <c r="D8" s="155">
        <v>66736398</v>
      </c>
      <c r="E8" s="155"/>
    </row>
    <row r="9" spans="1:5" ht="19.5" customHeight="1">
      <c r="A9" s="157">
        <v>30102</v>
      </c>
      <c r="B9" s="156" t="s">
        <v>208</v>
      </c>
      <c r="C9" s="154">
        <v>24624792</v>
      </c>
      <c r="D9" s="155">
        <v>24624792</v>
      </c>
      <c r="E9" s="155"/>
    </row>
    <row r="10" spans="1:5" ht="19.5" customHeight="1">
      <c r="A10" s="152">
        <v>30103</v>
      </c>
      <c r="B10" s="156" t="s">
        <v>209</v>
      </c>
      <c r="C10" s="154">
        <v>3353898</v>
      </c>
      <c r="D10" s="155">
        <v>3353898</v>
      </c>
      <c r="E10" s="155"/>
    </row>
    <row r="11" spans="1:5" ht="19.5" customHeight="1">
      <c r="A11" s="152">
        <v>30107</v>
      </c>
      <c r="B11" s="156" t="s">
        <v>210</v>
      </c>
      <c r="C11" s="154">
        <v>16496772</v>
      </c>
      <c r="D11" s="155">
        <v>16496772</v>
      </c>
      <c r="E11" s="155"/>
    </row>
    <row r="12" spans="1:5" ht="19.5" customHeight="1">
      <c r="A12" s="152">
        <v>30108</v>
      </c>
      <c r="B12" s="156" t="s">
        <v>211</v>
      </c>
      <c r="C12" s="154">
        <v>29494888</v>
      </c>
      <c r="D12" s="155">
        <v>29494888</v>
      </c>
      <c r="E12" s="155"/>
    </row>
    <row r="13" spans="1:5" ht="19.5" customHeight="1">
      <c r="A13" s="152">
        <v>30109</v>
      </c>
      <c r="B13" s="156" t="s">
        <v>212</v>
      </c>
      <c r="C13" s="154">
        <v>0</v>
      </c>
      <c r="D13" s="155">
        <v>0</v>
      </c>
      <c r="E13" s="155"/>
    </row>
    <row r="14" spans="1:5" ht="19.5" customHeight="1">
      <c r="A14" s="152">
        <v>30110</v>
      </c>
      <c r="B14" s="156" t="s">
        <v>213</v>
      </c>
      <c r="C14" s="154">
        <v>8477328</v>
      </c>
      <c r="D14" s="155">
        <v>8477328</v>
      </c>
      <c r="E14" s="155"/>
    </row>
    <row r="15" spans="1:5" ht="19.5" customHeight="1">
      <c r="A15" s="152">
        <v>30111</v>
      </c>
      <c r="B15" s="156" t="s">
        <v>214</v>
      </c>
      <c r="C15" s="154">
        <v>2068104</v>
      </c>
      <c r="D15" s="155">
        <v>2068104</v>
      </c>
      <c r="E15" s="155"/>
    </row>
    <row r="16" spans="1:5" ht="19.5" customHeight="1">
      <c r="A16" s="152">
        <v>30112</v>
      </c>
      <c r="B16" s="156" t="s">
        <v>215</v>
      </c>
      <c r="C16" s="154">
        <v>1609106</v>
      </c>
      <c r="D16" s="155">
        <v>1609106</v>
      </c>
      <c r="E16" s="155"/>
    </row>
    <row r="17" spans="1:5" ht="19.5" customHeight="1">
      <c r="A17" s="152">
        <v>30113</v>
      </c>
      <c r="B17" s="156" t="s">
        <v>216</v>
      </c>
      <c r="C17" s="154">
        <v>12715995</v>
      </c>
      <c r="D17" s="155">
        <v>12715995</v>
      </c>
      <c r="E17" s="155"/>
    </row>
    <row r="18" spans="1:5" ht="21.75" customHeight="1">
      <c r="A18" s="152">
        <v>30199</v>
      </c>
      <c r="B18" s="156" t="s">
        <v>217</v>
      </c>
      <c r="C18" s="154">
        <v>4142970</v>
      </c>
      <c r="D18" s="155">
        <v>4142970</v>
      </c>
      <c r="E18" s="155"/>
    </row>
    <row r="19" spans="1:5" ht="21.75" customHeight="1">
      <c r="A19" s="152">
        <v>302</v>
      </c>
      <c r="B19" s="153" t="s">
        <v>218</v>
      </c>
      <c r="C19" s="154">
        <v>17647589</v>
      </c>
      <c r="D19" s="155"/>
      <c r="E19" s="155">
        <v>17647589</v>
      </c>
    </row>
    <row r="20" spans="1:5" ht="21.75" customHeight="1">
      <c r="A20" s="152">
        <v>30201</v>
      </c>
      <c r="B20" s="156" t="s">
        <v>219</v>
      </c>
      <c r="C20" s="154">
        <v>4493270</v>
      </c>
      <c r="D20" s="155"/>
      <c r="E20" s="155">
        <v>4493270</v>
      </c>
    </row>
    <row r="21" spans="1:5" ht="21.75" customHeight="1">
      <c r="A21" s="152">
        <v>30202</v>
      </c>
      <c r="B21" s="156" t="s">
        <v>220</v>
      </c>
      <c r="C21" s="154">
        <v>1906515</v>
      </c>
      <c r="D21" s="155"/>
      <c r="E21" s="155">
        <v>1906515</v>
      </c>
    </row>
    <row r="22" spans="1:5" ht="21.75" customHeight="1">
      <c r="A22" s="152">
        <v>30204</v>
      </c>
      <c r="B22" s="156" t="s">
        <v>221</v>
      </c>
      <c r="C22" s="154">
        <v>0</v>
      </c>
      <c r="D22" s="155"/>
      <c r="E22" s="155">
        <v>0</v>
      </c>
    </row>
    <row r="23" spans="1:5" ht="21.75" customHeight="1">
      <c r="A23" s="152">
        <v>30205</v>
      </c>
      <c r="B23" s="156" t="s">
        <v>222</v>
      </c>
      <c r="C23" s="154">
        <v>207676</v>
      </c>
      <c r="D23" s="155"/>
      <c r="E23" s="155">
        <v>207676</v>
      </c>
    </row>
    <row r="24" spans="1:5" ht="21.75" customHeight="1">
      <c r="A24" s="152">
        <v>30206</v>
      </c>
      <c r="B24" s="156" t="s">
        <v>223</v>
      </c>
      <c r="C24" s="154">
        <v>263867</v>
      </c>
      <c r="D24" s="155"/>
      <c r="E24" s="155">
        <v>263867</v>
      </c>
    </row>
    <row r="25" spans="1:5" ht="21.75" customHeight="1">
      <c r="A25" s="152">
        <v>30207</v>
      </c>
      <c r="B25" s="156" t="s">
        <v>224</v>
      </c>
      <c r="C25" s="154">
        <v>0</v>
      </c>
      <c r="D25" s="155"/>
      <c r="E25" s="155">
        <v>0</v>
      </c>
    </row>
    <row r="26" spans="1:5" ht="21.75" customHeight="1">
      <c r="A26" s="152">
        <v>30209</v>
      </c>
      <c r="B26" s="156" t="s">
        <v>225</v>
      </c>
      <c r="C26" s="154">
        <v>60000</v>
      </c>
      <c r="D26" s="155"/>
      <c r="E26" s="155">
        <v>60000</v>
      </c>
    </row>
    <row r="27" spans="1:5" ht="21.75" customHeight="1">
      <c r="A27" s="152">
        <v>30211</v>
      </c>
      <c r="B27" s="156" t="s">
        <v>226</v>
      </c>
      <c r="C27" s="154">
        <v>454200</v>
      </c>
      <c r="D27" s="155"/>
      <c r="E27" s="155">
        <v>454200</v>
      </c>
    </row>
    <row r="28" spans="1:5" ht="21.75" customHeight="1">
      <c r="A28" s="152">
        <v>30212</v>
      </c>
      <c r="B28" s="156" t="s">
        <v>227</v>
      </c>
      <c r="C28" s="154">
        <v>0</v>
      </c>
      <c r="D28" s="155"/>
      <c r="E28" s="155">
        <v>0</v>
      </c>
    </row>
    <row r="29" spans="1:5" ht="21.75" customHeight="1">
      <c r="A29" s="152">
        <v>30213</v>
      </c>
      <c r="B29" s="156" t="s">
        <v>228</v>
      </c>
      <c r="C29" s="154">
        <v>453843</v>
      </c>
      <c r="D29" s="155"/>
      <c r="E29" s="155">
        <v>453843</v>
      </c>
    </row>
    <row r="30" spans="1:5" ht="21.75" customHeight="1">
      <c r="A30" s="152">
        <v>30214</v>
      </c>
      <c r="B30" s="156" t="s">
        <v>229</v>
      </c>
      <c r="C30" s="154">
        <v>5000</v>
      </c>
      <c r="D30" s="155"/>
      <c r="E30" s="155">
        <v>5000</v>
      </c>
    </row>
    <row r="31" spans="1:5" ht="21.75" customHeight="1">
      <c r="A31" s="152">
        <v>30215</v>
      </c>
      <c r="B31" s="158" t="s">
        <v>230</v>
      </c>
      <c r="C31" s="154">
        <v>264000</v>
      </c>
      <c r="D31" s="155"/>
      <c r="E31" s="155">
        <v>264000</v>
      </c>
    </row>
    <row r="32" spans="1:5" ht="21.75" customHeight="1">
      <c r="A32" s="152">
        <v>30216</v>
      </c>
      <c r="B32" s="156" t="s">
        <v>231</v>
      </c>
      <c r="C32" s="154">
        <v>181367</v>
      </c>
      <c r="D32" s="155"/>
      <c r="E32" s="155">
        <v>181367</v>
      </c>
    </row>
    <row r="33" spans="1:5" ht="21.75" customHeight="1">
      <c r="A33" s="152">
        <v>30217</v>
      </c>
      <c r="B33" s="156" t="s">
        <v>232</v>
      </c>
      <c r="C33" s="154">
        <v>977250</v>
      </c>
      <c r="D33" s="155"/>
      <c r="E33" s="155">
        <v>977250</v>
      </c>
    </row>
    <row r="34" spans="1:5" ht="21.75" customHeight="1">
      <c r="A34" s="152">
        <v>30218</v>
      </c>
      <c r="B34" s="156" t="s">
        <v>233</v>
      </c>
      <c r="C34" s="154">
        <v>20000</v>
      </c>
      <c r="D34" s="155"/>
      <c r="E34" s="155">
        <v>20000</v>
      </c>
    </row>
    <row r="35" spans="1:5" ht="21.75" customHeight="1">
      <c r="A35" s="152">
        <v>30224</v>
      </c>
      <c r="B35" s="156" t="s">
        <v>234</v>
      </c>
      <c r="C35" s="154">
        <v>0</v>
      </c>
      <c r="D35" s="155"/>
      <c r="E35" s="155">
        <v>0</v>
      </c>
    </row>
    <row r="36" spans="1:5" ht="21.75" customHeight="1">
      <c r="A36" s="152">
        <v>30225</v>
      </c>
      <c r="B36" s="156" t="s">
        <v>235</v>
      </c>
      <c r="C36" s="154">
        <v>0</v>
      </c>
      <c r="D36" s="155"/>
      <c r="E36" s="155">
        <v>0</v>
      </c>
    </row>
    <row r="37" spans="1:5" ht="21.75" customHeight="1">
      <c r="A37" s="152">
        <v>30226</v>
      </c>
      <c r="B37" s="156" t="s">
        <v>236</v>
      </c>
      <c r="C37" s="154">
        <v>410892</v>
      </c>
      <c r="D37" s="155"/>
      <c r="E37" s="155">
        <v>410892</v>
      </c>
    </row>
    <row r="38" spans="1:5" ht="21.75" customHeight="1">
      <c r="A38" s="152">
        <v>30227</v>
      </c>
      <c r="B38" s="156" t="s">
        <v>237</v>
      </c>
      <c r="C38" s="154">
        <v>88000</v>
      </c>
      <c r="D38" s="155"/>
      <c r="E38" s="155">
        <v>88000</v>
      </c>
    </row>
    <row r="39" spans="1:5" ht="21.75" customHeight="1">
      <c r="A39" s="152">
        <v>30231</v>
      </c>
      <c r="B39" s="156" t="s">
        <v>238</v>
      </c>
      <c r="C39" s="154">
        <v>310000</v>
      </c>
      <c r="D39" s="155"/>
      <c r="E39" s="155">
        <v>310000</v>
      </c>
    </row>
    <row r="40" spans="1:5" ht="21.75" customHeight="1">
      <c r="A40" s="152">
        <v>30239</v>
      </c>
      <c r="B40" s="156" t="s">
        <v>239</v>
      </c>
      <c r="C40" s="154">
        <v>4824600</v>
      </c>
      <c r="D40" s="155"/>
      <c r="E40" s="155">
        <v>4824600</v>
      </c>
    </row>
    <row r="41" spans="1:5" ht="21.75" customHeight="1">
      <c r="A41" s="152">
        <v>30240</v>
      </c>
      <c r="B41" s="156" t="s">
        <v>240</v>
      </c>
      <c r="C41" s="154">
        <v>0</v>
      </c>
      <c r="D41" s="155"/>
      <c r="E41" s="155">
        <v>0</v>
      </c>
    </row>
    <row r="42" spans="1:5" ht="21.75" customHeight="1">
      <c r="A42" s="152">
        <v>30299</v>
      </c>
      <c r="B42" s="156" t="s">
        <v>241</v>
      </c>
      <c r="C42" s="154">
        <v>1360208</v>
      </c>
      <c r="D42" s="155"/>
      <c r="E42" s="155">
        <v>1360208</v>
      </c>
    </row>
    <row r="43" spans="1:5" ht="21.75" customHeight="1">
      <c r="A43" s="152">
        <v>30229</v>
      </c>
      <c r="B43" s="156" t="s">
        <v>242</v>
      </c>
      <c r="C43" s="154">
        <v>70000</v>
      </c>
      <c r="D43" s="155"/>
      <c r="E43" s="155">
        <v>70000</v>
      </c>
    </row>
    <row r="44" spans="1:5" ht="21.75" customHeight="1">
      <c r="A44" s="152">
        <v>30228</v>
      </c>
      <c r="B44" s="156" t="s">
        <v>243</v>
      </c>
      <c r="C44" s="154">
        <v>1296901</v>
      </c>
      <c r="D44" s="155"/>
      <c r="E44" s="155">
        <v>1296901</v>
      </c>
    </row>
    <row r="45" spans="1:5" ht="21.75" customHeight="1">
      <c r="A45" s="152">
        <v>303</v>
      </c>
      <c r="B45" s="153" t="s">
        <v>244</v>
      </c>
      <c r="C45" s="154">
        <v>417160</v>
      </c>
      <c r="D45" s="155">
        <v>417160</v>
      </c>
      <c r="E45" s="155"/>
    </row>
    <row r="46" spans="1:5" ht="21.75" customHeight="1">
      <c r="A46" s="152">
        <v>30302</v>
      </c>
      <c r="B46" s="158" t="s">
        <v>245</v>
      </c>
      <c r="C46" s="154">
        <v>0</v>
      </c>
      <c r="D46" s="155">
        <v>0</v>
      </c>
      <c r="E46" s="155"/>
    </row>
    <row r="47" spans="1:5" ht="21.75" customHeight="1">
      <c r="A47" s="152">
        <v>30304</v>
      </c>
      <c r="B47" s="158" t="s">
        <v>246</v>
      </c>
      <c r="C47" s="154">
        <v>0</v>
      </c>
      <c r="D47" s="155">
        <v>0</v>
      </c>
      <c r="E47" s="155"/>
    </row>
    <row r="48" spans="1:5" ht="21.75" customHeight="1">
      <c r="A48" s="152">
        <v>30305</v>
      </c>
      <c r="B48" s="158" t="s">
        <v>247</v>
      </c>
      <c r="C48" s="154">
        <v>336000</v>
      </c>
      <c r="D48" s="155">
        <v>336000</v>
      </c>
      <c r="E48" s="155"/>
    </row>
    <row r="49" spans="1:5" ht="21.75" customHeight="1">
      <c r="A49" s="152">
        <v>30308</v>
      </c>
      <c r="B49" s="158" t="s">
        <v>248</v>
      </c>
      <c r="C49" s="154">
        <v>79200</v>
      </c>
      <c r="D49" s="155">
        <v>79200</v>
      </c>
      <c r="E49" s="155"/>
    </row>
    <row r="50" spans="1:5" ht="21.75" customHeight="1">
      <c r="A50" s="152">
        <v>30309</v>
      </c>
      <c r="B50" s="158" t="s">
        <v>249</v>
      </c>
      <c r="C50" s="154">
        <v>0</v>
      </c>
      <c r="D50" s="155">
        <v>0</v>
      </c>
      <c r="E50" s="155"/>
    </row>
    <row r="51" spans="1:5" ht="21.75" customHeight="1">
      <c r="A51" s="152">
        <v>30399</v>
      </c>
      <c r="B51" s="158" t="s">
        <v>250</v>
      </c>
      <c r="C51" s="154">
        <v>1960</v>
      </c>
      <c r="D51" s="155">
        <v>1960</v>
      </c>
      <c r="E51" s="155"/>
    </row>
  </sheetData>
  <sheetProtection/>
  <mergeCells count="3">
    <mergeCell ref="A2:E2"/>
    <mergeCell ref="A4:B4"/>
    <mergeCell ref="C4:E4"/>
  </mergeCells>
  <printOptions/>
  <pageMargins left="0.75" right="0.75" top="0.98" bottom="0.98" header="0.51" footer="0.51"/>
  <pageSetup horizontalDpi="600" verticalDpi="600" orientation="portrait" paperSize="9"/>
  <headerFooter scaleWithDoc="0" alignWithMargins="0">
    <oddFooter>&amp;C&amp;P</oddFooter>
  </headerFooter>
</worksheet>
</file>

<file path=xl/worksheets/sheet6.xml><?xml version="1.0" encoding="utf-8"?>
<worksheet xmlns="http://schemas.openxmlformats.org/spreadsheetml/2006/main" xmlns:r="http://schemas.openxmlformats.org/officeDocument/2006/relationships">
  <dimension ref="A1:D60"/>
  <sheetViews>
    <sheetView workbookViewId="0" topLeftCell="A1">
      <selection activeCell="F24" sqref="F24"/>
    </sheetView>
  </sheetViews>
  <sheetFormatPr defaultColWidth="9.00390625" defaultRowHeight="14.25"/>
  <cols>
    <col min="1" max="1" width="56.50390625" style="73" customWidth="1"/>
    <col min="2" max="2" width="11.50390625" style="74" customWidth="1"/>
    <col min="3" max="3" width="12.00390625" style="74" customWidth="1"/>
    <col min="4" max="4" width="20.50390625" style="74" customWidth="1"/>
    <col min="5" max="16384" width="9.00390625" style="74" customWidth="1"/>
  </cols>
  <sheetData>
    <row r="1" ht="14.25">
      <c r="A1" s="73" t="s">
        <v>251</v>
      </c>
    </row>
    <row r="2" spans="1:4" ht="36.75" customHeight="1">
      <c r="A2" s="126" t="s">
        <v>252</v>
      </c>
      <c r="B2" s="127"/>
      <c r="C2" s="126"/>
      <c r="D2" s="128"/>
    </row>
    <row r="3" spans="1:4" ht="18.75" customHeight="1">
      <c r="A3" s="129"/>
      <c r="B3" s="130"/>
      <c r="C3" s="130"/>
      <c r="D3" s="131" t="s">
        <v>2</v>
      </c>
    </row>
    <row r="4" spans="1:4" s="124" customFormat="1" ht="39" customHeight="1">
      <c r="A4" s="132" t="s">
        <v>3</v>
      </c>
      <c r="B4" s="132" t="s">
        <v>253</v>
      </c>
      <c r="C4" s="132" t="s">
        <v>254</v>
      </c>
      <c r="D4" s="133" t="s">
        <v>255</v>
      </c>
    </row>
    <row r="5" spans="1:4" ht="18.75" customHeight="1">
      <c r="A5" s="134" t="s">
        <v>256</v>
      </c>
      <c r="B5" s="135">
        <v>97829</v>
      </c>
      <c r="C5" s="135">
        <v>66362</v>
      </c>
      <c r="D5" s="136">
        <f aca="true" t="shared" si="0" ref="D5:D7">C5/B5*100</f>
        <v>67.83469114475258</v>
      </c>
    </row>
    <row r="6" spans="1:4" ht="18.75" customHeight="1">
      <c r="A6" s="137" t="s">
        <v>257</v>
      </c>
      <c r="B6" s="135">
        <f>B7+B12+B39</f>
        <v>56280</v>
      </c>
      <c r="C6" s="135">
        <f>C7+C12+C39</f>
        <v>25141</v>
      </c>
      <c r="D6" s="136">
        <f t="shared" si="0"/>
        <v>44.67128642501777</v>
      </c>
    </row>
    <row r="7" spans="1:4" ht="18.75" customHeight="1">
      <c r="A7" s="137" t="s">
        <v>258</v>
      </c>
      <c r="B7" s="135">
        <f>B9+B10+B8+B11</f>
        <v>818</v>
      </c>
      <c r="C7" s="135">
        <f>C9+C10+C8+C11</f>
        <v>413</v>
      </c>
      <c r="D7" s="136">
        <f t="shared" si="0"/>
        <v>50.488997555012226</v>
      </c>
    </row>
    <row r="8" spans="1:4" ht="18.75" customHeight="1">
      <c r="A8" s="137" t="s">
        <v>259</v>
      </c>
      <c r="B8" s="135">
        <v>297</v>
      </c>
      <c r="C8" s="135"/>
      <c r="D8" s="136"/>
    </row>
    <row r="9" spans="1:4" ht="18.75" customHeight="1">
      <c r="A9" s="134" t="s">
        <v>260</v>
      </c>
      <c r="B9" s="135"/>
      <c r="C9" s="135">
        <v>0</v>
      </c>
      <c r="D9" s="136"/>
    </row>
    <row r="10" spans="1:4" s="125" customFormat="1" ht="18.75" customHeight="1">
      <c r="A10" s="134" t="s">
        <v>261</v>
      </c>
      <c r="B10" s="135">
        <v>108</v>
      </c>
      <c r="C10" s="135"/>
      <c r="D10" s="136">
        <f aca="true" t="shared" si="1" ref="D10:D16">C10/B10*100</f>
        <v>0</v>
      </c>
    </row>
    <row r="11" spans="1:4" ht="18.75" customHeight="1">
      <c r="A11" s="134" t="s">
        <v>262</v>
      </c>
      <c r="B11" s="135">
        <v>413</v>
      </c>
      <c r="C11" s="135">
        <v>413</v>
      </c>
      <c r="D11" s="136">
        <f t="shared" si="1"/>
        <v>100</v>
      </c>
    </row>
    <row r="12" spans="1:4" ht="18.75" customHeight="1">
      <c r="A12" s="134" t="s">
        <v>263</v>
      </c>
      <c r="B12" s="135">
        <f>SUM(B13:B38)</f>
        <v>42819</v>
      </c>
      <c r="C12" s="135">
        <f>SUM(C13:C38)</f>
        <v>24728</v>
      </c>
      <c r="D12" s="136">
        <f t="shared" si="1"/>
        <v>57.75006422382587</v>
      </c>
    </row>
    <row r="13" spans="1:4" ht="18.75" customHeight="1">
      <c r="A13" s="134" t="s">
        <v>264</v>
      </c>
      <c r="B13" s="135">
        <v>841</v>
      </c>
      <c r="C13" s="135">
        <v>841</v>
      </c>
      <c r="D13" s="136">
        <f t="shared" si="1"/>
        <v>100</v>
      </c>
    </row>
    <row r="14" spans="1:4" ht="18.75" customHeight="1">
      <c r="A14" s="138" t="s">
        <v>265</v>
      </c>
      <c r="B14" s="139">
        <v>11026</v>
      </c>
      <c r="C14" s="135">
        <v>8807</v>
      </c>
      <c r="D14" s="136">
        <f t="shared" si="1"/>
        <v>79.87484128423725</v>
      </c>
    </row>
    <row r="15" spans="1:4" ht="18.75" customHeight="1">
      <c r="A15" s="140" t="s">
        <v>266</v>
      </c>
      <c r="B15" s="141">
        <v>3095</v>
      </c>
      <c r="C15" s="135">
        <v>2903</v>
      </c>
      <c r="D15" s="136">
        <f t="shared" si="1"/>
        <v>93.79644588045234</v>
      </c>
    </row>
    <row r="16" spans="1:4" ht="18.75" customHeight="1">
      <c r="A16" s="140" t="s">
        <v>267</v>
      </c>
      <c r="B16" s="141">
        <v>10291</v>
      </c>
      <c r="C16" s="135">
        <v>10362</v>
      </c>
      <c r="D16" s="136">
        <f t="shared" si="1"/>
        <v>100.6899232338937</v>
      </c>
    </row>
    <row r="17" spans="1:4" ht="18.75" customHeight="1">
      <c r="A17" s="140" t="s">
        <v>268</v>
      </c>
      <c r="B17" s="141"/>
      <c r="C17" s="135"/>
      <c r="D17" s="136"/>
    </row>
    <row r="18" spans="1:4" ht="18.75" customHeight="1">
      <c r="A18" s="140" t="s">
        <v>269</v>
      </c>
      <c r="B18" s="141"/>
      <c r="C18" s="135"/>
      <c r="D18" s="136"/>
    </row>
    <row r="19" spans="1:4" ht="18.75" customHeight="1">
      <c r="A19" s="140" t="s">
        <v>270</v>
      </c>
      <c r="B19" s="141"/>
      <c r="C19" s="135"/>
      <c r="D19" s="136"/>
    </row>
    <row r="20" spans="1:4" ht="18.75" customHeight="1">
      <c r="A20" s="140" t="s">
        <v>271</v>
      </c>
      <c r="B20" s="141"/>
      <c r="C20" s="135"/>
      <c r="D20" s="136"/>
    </row>
    <row r="21" spans="1:4" ht="18.75" customHeight="1">
      <c r="A21" s="140" t="s">
        <v>272</v>
      </c>
      <c r="B21" s="141"/>
      <c r="C21" s="135"/>
      <c r="D21" s="136"/>
    </row>
    <row r="22" spans="1:4" ht="18.75" customHeight="1">
      <c r="A22" s="140" t="s">
        <v>273</v>
      </c>
      <c r="B22" s="141"/>
      <c r="C22" s="135"/>
      <c r="D22" s="136"/>
    </row>
    <row r="23" spans="1:4" ht="18.75" customHeight="1">
      <c r="A23" s="140" t="s">
        <v>274</v>
      </c>
      <c r="B23" s="141"/>
      <c r="C23" s="135"/>
      <c r="D23" s="136"/>
    </row>
    <row r="24" spans="1:4" ht="18.75" customHeight="1">
      <c r="A24" s="140" t="s">
        <v>275</v>
      </c>
      <c r="B24" s="141"/>
      <c r="C24" s="135"/>
      <c r="D24" s="136"/>
    </row>
    <row r="25" spans="1:4" ht="18.75" customHeight="1">
      <c r="A25" s="140" t="s">
        <v>276</v>
      </c>
      <c r="B25" s="141">
        <v>1405</v>
      </c>
      <c r="C25" s="135">
        <v>1405</v>
      </c>
      <c r="D25" s="136">
        <f>C25/B25*100</f>
        <v>100</v>
      </c>
    </row>
    <row r="26" spans="1:4" ht="18.75" customHeight="1">
      <c r="A26" s="140" t="s">
        <v>277</v>
      </c>
      <c r="B26" s="141"/>
      <c r="C26" s="135"/>
      <c r="D26" s="136"/>
    </row>
    <row r="27" spans="1:4" ht="18.75" customHeight="1">
      <c r="A27" s="140" t="s">
        <v>278</v>
      </c>
      <c r="B27" s="141"/>
      <c r="C27" s="135"/>
      <c r="D27" s="136"/>
    </row>
    <row r="28" spans="1:4" ht="18.75" customHeight="1">
      <c r="A28" s="140" t="s">
        <v>279</v>
      </c>
      <c r="B28" s="141">
        <v>749</v>
      </c>
      <c r="C28" s="135"/>
      <c r="D28" s="136">
        <f>C28/B28*100</f>
        <v>0</v>
      </c>
    </row>
    <row r="29" spans="1:4" ht="18.75" customHeight="1">
      <c r="A29" s="140" t="s">
        <v>280</v>
      </c>
      <c r="B29" s="141">
        <v>97</v>
      </c>
      <c r="C29" s="135"/>
      <c r="D29" s="136"/>
    </row>
    <row r="30" spans="1:4" ht="18.75" customHeight="1">
      <c r="A30" s="140" t="s">
        <v>281</v>
      </c>
      <c r="B30" s="141">
        <v>3680</v>
      </c>
      <c r="C30" s="135"/>
      <c r="D30" s="136"/>
    </row>
    <row r="31" spans="1:4" s="125" customFormat="1" ht="18.75" customHeight="1">
      <c r="A31" s="140" t="s">
        <v>282</v>
      </c>
      <c r="B31" s="141">
        <v>35</v>
      </c>
      <c r="C31" s="135"/>
      <c r="D31" s="136"/>
    </row>
    <row r="32" spans="1:4" ht="18.75" customHeight="1">
      <c r="A32" s="140" t="s">
        <v>283</v>
      </c>
      <c r="B32" s="141">
        <v>2010</v>
      </c>
      <c r="C32" s="135"/>
      <c r="D32" s="136"/>
    </row>
    <row r="33" spans="1:4" ht="18.75" customHeight="1">
      <c r="A33" s="140" t="s">
        <v>284</v>
      </c>
      <c r="B33" s="141">
        <v>4656</v>
      </c>
      <c r="C33" s="135"/>
      <c r="D33" s="136"/>
    </row>
    <row r="34" spans="1:4" ht="18.75" customHeight="1">
      <c r="A34" s="140" t="s">
        <v>285</v>
      </c>
      <c r="B34" s="141">
        <v>927</v>
      </c>
      <c r="C34" s="135"/>
      <c r="D34" s="136"/>
    </row>
    <row r="35" spans="1:4" ht="18.75" customHeight="1">
      <c r="A35" s="140" t="s">
        <v>286</v>
      </c>
      <c r="B35" s="141">
        <v>238</v>
      </c>
      <c r="C35" s="135"/>
      <c r="D35" s="136"/>
    </row>
    <row r="36" spans="1:4" ht="18.75" customHeight="1">
      <c r="A36" s="140" t="s">
        <v>287</v>
      </c>
      <c r="B36" s="141">
        <v>807</v>
      </c>
      <c r="C36" s="135"/>
      <c r="D36" s="136"/>
    </row>
    <row r="37" spans="1:4" ht="18.75" customHeight="1">
      <c r="A37" s="140" t="s">
        <v>288</v>
      </c>
      <c r="B37" s="141">
        <v>130</v>
      </c>
      <c r="C37" s="135"/>
      <c r="D37" s="136"/>
    </row>
    <row r="38" spans="1:4" ht="18.75" customHeight="1">
      <c r="A38" s="140" t="s">
        <v>289</v>
      </c>
      <c r="B38" s="141">
        <v>2832</v>
      </c>
      <c r="C38" s="135">
        <v>410</v>
      </c>
      <c r="D38" s="136">
        <f aca="true" t="shared" si="2" ref="D38:D40">C38/B38*100</f>
        <v>14.477401129943503</v>
      </c>
    </row>
    <row r="39" spans="1:4" ht="18.75" customHeight="1">
      <c r="A39" s="140" t="s">
        <v>290</v>
      </c>
      <c r="B39" s="141">
        <f>SUM(B40:B60)</f>
        <v>12643</v>
      </c>
      <c r="C39" s="141">
        <f>C40+C41+C42+C43+C44+C45+C46+C47+C49+C56+C50+C51+C52+C53+C54+C55+C57+C58+C60</f>
        <v>0</v>
      </c>
      <c r="D39" s="136">
        <f t="shared" si="2"/>
        <v>0</v>
      </c>
    </row>
    <row r="40" spans="1:4" ht="18.75" customHeight="1">
      <c r="A40" s="140" t="s">
        <v>291</v>
      </c>
      <c r="B40" s="141">
        <v>529</v>
      </c>
      <c r="C40" s="135"/>
      <c r="D40" s="136">
        <f t="shared" si="2"/>
        <v>0</v>
      </c>
    </row>
    <row r="41" spans="1:4" ht="18.75" customHeight="1">
      <c r="A41" s="140" t="s">
        <v>292</v>
      </c>
      <c r="B41" s="141"/>
      <c r="C41" s="135"/>
      <c r="D41" s="136"/>
    </row>
    <row r="42" spans="1:4" ht="18.75" customHeight="1">
      <c r="A42" s="140" t="s">
        <v>293</v>
      </c>
      <c r="B42" s="141"/>
      <c r="C42" s="135"/>
      <c r="D42" s="136"/>
    </row>
    <row r="43" spans="1:4" ht="18.75" customHeight="1">
      <c r="A43" s="140" t="s">
        <v>294</v>
      </c>
      <c r="B43" s="141">
        <v>6</v>
      </c>
      <c r="C43" s="135"/>
      <c r="D43" s="136">
        <f aca="true" t="shared" si="3" ref="D43:D47">C43/B43*100</f>
        <v>0</v>
      </c>
    </row>
    <row r="44" spans="1:4" ht="18.75" customHeight="1">
      <c r="A44" s="140" t="s">
        <v>295</v>
      </c>
      <c r="B44" s="141">
        <v>1289</v>
      </c>
      <c r="C44" s="135"/>
      <c r="D44" s="136">
        <f t="shared" si="3"/>
        <v>0</v>
      </c>
    </row>
    <row r="45" spans="1:4" ht="18.75" customHeight="1">
      <c r="A45" s="140" t="s">
        <v>296</v>
      </c>
      <c r="B45" s="141">
        <v>280</v>
      </c>
      <c r="C45" s="135"/>
      <c r="D45" s="136">
        <f t="shared" si="3"/>
        <v>0</v>
      </c>
    </row>
    <row r="46" spans="1:4" ht="18.75" customHeight="1">
      <c r="A46" s="140" t="s">
        <v>297</v>
      </c>
      <c r="B46" s="141">
        <v>88</v>
      </c>
      <c r="C46" s="135"/>
      <c r="D46" s="136">
        <f t="shared" si="3"/>
        <v>0</v>
      </c>
    </row>
    <row r="47" spans="1:4" ht="18.75" customHeight="1">
      <c r="A47" s="140" t="s">
        <v>298</v>
      </c>
      <c r="B47" s="141">
        <v>2402</v>
      </c>
      <c r="C47" s="135"/>
      <c r="D47" s="136">
        <f t="shared" si="3"/>
        <v>0</v>
      </c>
    </row>
    <row r="48" spans="1:4" ht="18.75" customHeight="1">
      <c r="A48" s="140" t="s">
        <v>299</v>
      </c>
      <c r="B48" s="141">
        <v>529</v>
      </c>
      <c r="C48" s="135"/>
      <c r="D48" s="136"/>
    </row>
    <row r="49" spans="1:4" ht="18.75" customHeight="1">
      <c r="A49" s="140" t="s">
        <v>300</v>
      </c>
      <c r="B49" s="141">
        <v>259</v>
      </c>
      <c r="C49" s="135"/>
      <c r="D49" s="136">
        <f aca="true" t="shared" si="4" ref="D49:D55">C49/B49*100</f>
        <v>0</v>
      </c>
    </row>
    <row r="50" spans="1:4" ht="18.75" customHeight="1">
      <c r="A50" s="140" t="s">
        <v>301</v>
      </c>
      <c r="B50" s="141">
        <v>132</v>
      </c>
      <c r="C50" s="135"/>
      <c r="D50" s="136">
        <f t="shared" si="4"/>
        <v>0</v>
      </c>
    </row>
    <row r="51" spans="1:4" ht="18.75" customHeight="1">
      <c r="A51" s="140" t="s">
        <v>302</v>
      </c>
      <c r="B51" s="141">
        <v>1496</v>
      </c>
      <c r="C51" s="135"/>
      <c r="D51" s="136">
        <f t="shared" si="4"/>
        <v>0</v>
      </c>
    </row>
    <row r="52" spans="1:4" ht="20.25">
      <c r="A52" s="140" t="s">
        <v>303</v>
      </c>
      <c r="B52" s="141">
        <v>2691</v>
      </c>
      <c r="C52" s="135"/>
      <c r="D52" s="136">
        <f t="shared" si="4"/>
        <v>0</v>
      </c>
    </row>
    <row r="53" spans="1:4" ht="20.25">
      <c r="A53" s="140" t="s">
        <v>304</v>
      </c>
      <c r="B53" s="141">
        <v>834</v>
      </c>
      <c r="C53" s="135"/>
      <c r="D53" s="136">
        <f t="shared" si="4"/>
        <v>0</v>
      </c>
    </row>
    <row r="54" spans="1:4" ht="20.25">
      <c r="A54" s="140" t="s">
        <v>305</v>
      </c>
      <c r="B54" s="141">
        <v>13</v>
      </c>
      <c r="C54" s="135"/>
      <c r="D54" s="136">
        <f t="shared" si="4"/>
        <v>0</v>
      </c>
    </row>
    <row r="55" spans="1:4" ht="20.25">
      <c r="A55" s="140" t="s">
        <v>306</v>
      </c>
      <c r="B55" s="141">
        <v>64</v>
      </c>
      <c r="C55" s="135"/>
      <c r="D55" s="136">
        <f t="shared" si="4"/>
        <v>0</v>
      </c>
    </row>
    <row r="56" spans="1:4" ht="20.25">
      <c r="A56" s="140" t="s">
        <v>307</v>
      </c>
      <c r="B56" s="141">
        <v>8</v>
      </c>
      <c r="C56" s="135"/>
      <c r="D56" s="136"/>
    </row>
    <row r="57" spans="1:4" ht="20.25">
      <c r="A57" s="140" t="s">
        <v>308</v>
      </c>
      <c r="B57" s="141">
        <v>1471</v>
      </c>
      <c r="C57" s="135"/>
      <c r="D57" s="136">
        <f aca="true" t="shared" si="5" ref="D57:D60">C57/B57*100</f>
        <v>0</v>
      </c>
    </row>
    <row r="58" spans="1:4" ht="20.25">
      <c r="A58" s="140" t="s">
        <v>309</v>
      </c>
      <c r="B58" s="141">
        <v>5</v>
      </c>
      <c r="C58" s="135"/>
      <c r="D58" s="136">
        <f t="shared" si="5"/>
        <v>0</v>
      </c>
    </row>
    <row r="59" spans="1:4" ht="20.25">
      <c r="A59" s="140" t="s">
        <v>310</v>
      </c>
      <c r="B59" s="141">
        <v>70</v>
      </c>
      <c r="C59" s="135"/>
      <c r="D59" s="136"/>
    </row>
    <row r="60" spans="1:4" ht="20.25">
      <c r="A60" s="142" t="s">
        <v>311</v>
      </c>
      <c r="B60" s="143">
        <v>477</v>
      </c>
      <c r="C60" s="135"/>
      <c r="D60" s="136">
        <f t="shared" si="5"/>
        <v>0</v>
      </c>
    </row>
  </sheetData>
  <sheetProtection/>
  <mergeCells count="1">
    <mergeCell ref="A2:D2"/>
  </mergeCells>
  <printOptions/>
  <pageMargins left="0.75" right="0.75" top="0.98" bottom="0.98" header="0.51" footer="0.51"/>
  <pageSetup horizontalDpi="600" verticalDpi="600" orientation="portrait" paperSize="9"/>
  <headerFooter scaleWithDoc="0" alignWithMargins="0">
    <oddFooter>&amp;C&amp;P</oddFooter>
  </headerFooter>
</worksheet>
</file>

<file path=xl/worksheets/sheet7.xml><?xml version="1.0" encoding="utf-8"?>
<worksheet xmlns="http://schemas.openxmlformats.org/spreadsheetml/2006/main" xmlns:r="http://schemas.openxmlformats.org/officeDocument/2006/relationships">
  <dimension ref="A1:G14"/>
  <sheetViews>
    <sheetView workbookViewId="0" topLeftCell="A1">
      <selection activeCell="B4" sqref="B4:G4"/>
    </sheetView>
  </sheetViews>
  <sheetFormatPr defaultColWidth="9.00390625" defaultRowHeight="14.25"/>
  <cols>
    <col min="1" max="1" width="16.375" style="64" customWidth="1"/>
    <col min="2" max="2" width="9.375" style="64" bestFit="1" customWidth="1"/>
    <col min="3" max="3" width="13.25390625" style="64" customWidth="1"/>
    <col min="4" max="4" width="9.50390625" style="64" customWidth="1"/>
    <col min="5" max="5" width="9.00390625" style="64" customWidth="1"/>
    <col min="6" max="7" width="13.125" style="64" customWidth="1"/>
    <col min="8" max="16384" width="9.00390625" style="64" customWidth="1"/>
  </cols>
  <sheetData>
    <row r="1" ht="14.25">
      <c r="A1" s="2" t="s">
        <v>312</v>
      </c>
    </row>
    <row r="2" spans="1:7" ht="30.75" customHeight="1">
      <c r="A2" s="115" t="s">
        <v>313</v>
      </c>
      <c r="B2" s="115"/>
      <c r="C2" s="115"/>
      <c r="D2" s="115"/>
      <c r="E2" s="115"/>
      <c r="F2" s="115"/>
      <c r="G2" s="115"/>
    </row>
    <row r="3" spans="1:7" ht="14.25">
      <c r="A3" s="116"/>
      <c r="B3" s="117"/>
      <c r="C3" s="117"/>
      <c r="D3" s="118"/>
      <c r="E3" s="117"/>
      <c r="F3" s="117"/>
      <c r="G3" s="118" t="s">
        <v>314</v>
      </c>
    </row>
    <row r="4" spans="1:7" ht="32.25" customHeight="1">
      <c r="A4" s="119" t="s">
        <v>315</v>
      </c>
      <c r="B4" s="119" t="s">
        <v>316</v>
      </c>
      <c r="C4" s="119"/>
      <c r="D4" s="119"/>
      <c r="E4" s="119"/>
      <c r="F4" s="119"/>
      <c r="G4" s="119"/>
    </row>
    <row r="5" spans="1:7" ht="37.5" customHeight="1">
      <c r="A5" s="119"/>
      <c r="B5" s="119" t="s">
        <v>48</v>
      </c>
      <c r="C5" s="119" t="s">
        <v>317</v>
      </c>
      <c r="D5" s="119" t="s">
        <v>318</v>
      </c>
      <c r="E5" s="119" t="s">
        <v>319</v>
      </c>
      <c r="F5" s="119"/>
      <c r="G5" s="119"/>
    </row>
    <row r="6" spans="1:7" ht="46.5" customHeight="1">
      <c r="A6" s="119"/>
      <c r="B6" s="119"/>
      <c r="C6" s="119"/>
      <c r="D6" s="119"/>
      <c r="E6" s="119" t="s">
        <v>320</v>
      </c>
      <c r="F6" s="119" t="s">
        <v>321</v>
      </c>
      <c r="G6" s="119" t="s">
        <v>322</v>
      </c>
    </row>
    <row r="7" spans="1:7" ht="27" customHeight="1">
      <c r="A7" s="120" t="s">
        <v>48</v>
      </c>
      <c r="B7" s="121">
        <v>3579100</v>
      </c>
      <c r="C7" s="121">
        <v>0</v>
      </c>
      <c r="D7" s="121">
        <v>1388250</v>
      </c>
      <c r="E7" s="121">
        <v>2190850</v>
      </c>
      <c r="F7" s="121">
        <v>0</v>
      </c>
      <c r="G7" s="121">
        <v>2190850</v>
      </c>
    </row>
    <row r="8" spans="1:6" ht="18.75" customHeight="1">
      <c r="A8" s="122"/>
      <c r="B8" s="122"/>
      <c r="C8" s="122"/>
      <c r="D8" s="122"/>
      <c r="E8" s="122"/>
      <c r="F8" s="122"/>
    </row>
    <row r="9" spans="1:6" ht="20.25" customHeight="1">
      <c r="A9" s="122"/>
      <c r="B9" s="122"/>
      <c r="C9" s="122"/>
      <c r="D9" s="122"/>
      <c r="E9" s="122"/>
      <c r="F9" s="122"/>
    </row>
    <row r="10" spans="1:6" ht="14.25">
      <c r="A10" s="122"/>
      <c r="B10" s="122"/>
      <c r="C10" s="122"/>
      <c r="D10" s="122"/>
      <c r="E10" s="122"/>
      <c r="F10" s="122"/>
    </row>
    <row r="11" spans="1:6" ht="14.25">
      <c r="A11" s="122"/>
      <c r="B11" s="122"/>
      <c r="C11" s="122"/>
      <c r="D11" s="122"/>
      <c r="E11" s="122"/>
      <c r="F11" s="122"/>
    </row>
    <row r="12" spans="1:6" ht="14.25">
      <c r="A12" s="122"/>
      <c r="B12" s="122"/>
      <c r="C12" s="122"/>
      <c r="D12" s="122"/>
      <c r="E12" s="122"/>
      <c r="F12" s="122" t="s">
        <v>323</v>
      </c>
    </row>
    <row r="13" spans="1:6" ht="14.25">
      <c r="A13" s="122"/>
      <c r="B13" s="122"/>
      <c r="C13" s="122"/>
      <c r="D13" s="122"/>
      <c r="E13" s="122"/>
      <c r="F13" s="122"/>
    </row>
    <row r="14" spans="1:6" ht="14.25">
      <c r="A14" s="123"/>
      <c r="B14" s="123"/>
      <c r="C14" s="123"/>
      <c r="D14" s="123"/>
      <c r="E14" s="123"/>
      <c r="F14" s="123"/>
    </row>
  </sheetData>
  <sheetProtection/>
  <mergeCells count="7">
    <mergeCell ref="A2:G2"/>
    <mergeCell ref="B4:G4"/>
    <mergeCell ref="E5:G5"/>
    <mergeCell ref="A4:A6"/>
    <mergeCell ref="B5:B6"/>
    <mergeCell ref="C5:C6"/>
    <mergeCell ref="D5:D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D50"/>
  <sheetViews>
    <sheetView workbookViewId="0" topLeftCell="A1">
      <selection activeCell="B45" sqref="B45"/>
    </sheetView>
  </sheetViews>
  <sheetFormatPr defaultColWidth="9.00390625" defaultRowHeight="14.25"/>
  <cols>
    <col min="1" max="1" width="48.125" style="73" customWidth="1"/>
    <col min="2" max="2" width="21.125" style="74" customWidth="1"/>
    <col min="3" max="4" width="9.00390625" style="74" customWidth="1"/>
    <col min="5" max="16384" width="9.00390625" style="74" customWidth="1"/>
  </cols>
  <sheetData>
    <row r="1" ht="14.25">
      <c r="A1" s="73" t="s">
        <v>324</v>
      </c>
    </row>
    <row r="2" spans="1:4" ht="26.25" customHeight="1">
      <c r="A2" s="92" t="s">
        <v>325</v>
      </c>
      <c r="B2" s="92"/>
      <c r="C2" s="105"/>
      <c r="D2" s="105"/>
    </row>
    <row r="3" spans="1:2" ht="15.75" customHeight="1">
      <c r="A3" s="92"/>
      <c r="B3" s="106" t="s">
        <v>2</v>
      </c>
    </row>
    <row r="4" spans="1:2" ht="14.25">
      <c r="A4" s="95" t="s">
        <v>326</v>
      </c>
      <c r="B4" s="96"/>
    </row>
    <row r="5" spans="1:2" ht="14.25">
      <c r="A5" s="97" t="s">
        <v>3</v>
      </c>
      <c r="B5" s="97" t="s">
        <v>327</v>
      </c>
    </row>
    <row r="6" spans="1:2" ht="15">
      <c r="A6" s="107" t="s">
        <v>328</v>
      </c>
      <c r="B6" s="108"/>
    </row>
    <row r="7" spans="1:2" ht="15">
      <c r="A7" s="107" t="s">
        <v>329</v>
      </c>
      <c r="B7" s="108"/>
    </row>
    <row r="8" spans="1:2" ht="15">
      <c r="A8" s="107" t="s">
        <v>330</v>
      </c>
      <c r="B8" s="108"/>
    </row>
    <row r="9" spans="1:2" ht="15">
      <c r="A9" s="107" t="s">
        <v>331</v>
      </c>
      <c r="B9" s="108"/>
    </row>
    <row r="10" spans="1:2" ht="15">
      <c r="A10" s="107" t="s">
        <v>332</v>
      </c>
      <c r="B10" s="108"/>
    </row>
    <row r="11" spans="1:2" ht="15">
      <c r="A11" s="107" t="s">
        <v>333</v>
      </c>
      <c r="B11" s="108"/>
    </row>
    <row r="12" spans="1:2" ht="15">
      <c r="A12" s="107" t="s">
        <v>334</v>
      </c>
      <c r="B12" s="109">
        <f>SUM(B13:B17)</f>
        <v>0</v>
      </c>
    </row>
    <row r="13" spans="1:2" ht="15">
      <c r="A13" s="108" t="s">
        <v>335</v>
      </c>
      <c r="B13" s="108"/>
    </row>
    <row r="14" spans="1:2" ht="15">
      <c r="A14" s="108" t="s">
        <v>336</v>
      </c>
      <c r="B14" s="108"/>
    </row>
    <row r="15" spans="1:2" ht="15">
      <c r="A15" s="108" t="s">
        <v>337</v>
      </c>
      <c r="B15" s="108"/>
    </row>
    <row r="16" spans="1:2" ht="15">
      <c r="A16" s="108" t="s">
        <v>338</v>
      </c>
      <c r="B16" s="108"/>
    </row>
    <row r="17" spans="1:2" ht="15">
      <c r="A17" s="108" t="s">
        <v>339</v>
      </c>
      <c r="B17" s="108"/>
    </row>
    <row r="18" spans="1:2" ht="15">
      <c r="A18" s="107" t="s">
        <v>340</v>
      </c>
      <c r="B18" s="108"/>
    </row>
    <row r="19" spans="1:2" ht="15">
      <c r="A19" s="107" t="s">
        <v>341</v>
      </c>
      <c r="B19" s="109">
        <f>SUM(B20:B21)</f>
        <v>0</v>
      </c>
    </row>
    <row r="20" spans="1:2" ht="15">
      <c r="A20" s="108" t="s">
        <v>342</v>
      </c>
      <c r="B20" s="108"/>
    </row>
    <row r="21" spans="1:2" ht="15">
      <c r="A21" s="108" t="s">
        <v>343</v>
      </c>
      <c r="B21" s="108"/>
    </row>
    <row r="22" spans="1:2" ht="15">
      <c r="A22" s="107" t="s">
        <v>344</v>
      </c>
      <c r="B22" s="108"/>
    </row>
    <row r="23" spans="1:2" ht="15">
      <c r="A23" s="107" t="s">
        <v>345</v>
      </c>
      <c r="B23" s="108"/>
    </row>
    <row r="24" spans="1:2" ht="15">
      <c r="A24" s="107" t="s">
        <v>346</v>
      </c>
      <c r="B24" s="109">
        <f>SUM(B25:B27)</f>
        <v>0</v>
      </c>
    </row>
    <row r="25" spans="1:2" ht="15">
      <c r="A25" s="108" t="s">
        <v>347</v>
      </c>
      <c r="B25" s="108"/>
    </row>
    <row r="26" spans="1:2" ht="15">
      <c r="A26" s="108" t="s">
        <v>348</v>
      </c>
      <c r="B26" s="108"/>
    </row>
    <row r="27" spans="1:2" ht="15">
      <c r="A27" s="108" t="s">
        <v>349</v>
      </c>
      <c r="B27" s="108"/>
    </row>
    <row r="28" spans="1:2" ht="15">
      <c r="A28" s="107" t="s">
        <v>350</v>
      </c>
      <c r="B28" s="108"/>
    </row>
    <row r="29" spans="1:2" ht="15">
      <c r="A29" s="107" t="s">
        <v>351</v>
      </c>
      <c r="B29" s="108"/>
    </row>
    <row r="30" spans="1:2" ht="15">
      <c r="A30" s="107" t="s">
        <v>352</v>
      </c>
      <c r="B30" s="108"/>
    </row>
    <row r="31" spans="1:2" ht="15">
      <c r="A31" s="107" t="s">
        <v>353</v>
      </c>
      <c r="B31" s="108"/>
    </row>
    <row r="32" spans="1:2" ht="15">
      <c r="A32" s="108" t="s">
        <v>354</v>
      </c>
      <c r="B32" s="108"/>
    </row>
    <row r="33" spans="1:2" ht="15">
      <c r="A33" s="108"/>
      <c r="B33" s="108"/>
    </row>
    <row r="34" spans="1:2" ht="15">
      <c r="A34" s="108"/>
      <c r="B34" s="108"/>
    </row>
    <row r="35" spans="1:2" ht="15.75">
      <c r="A35" s="107"/>
      <c r="B35" s="110"/>
    </row>
    <row r="36" spans="1:2" ht="15.75">
      <c r="A36" s="107"/>
      <c r="B36" s="110"/>
    </row>
    <row r="37" spans="1:2" ht="15.75">
      <c r="A37" s="90" t="s">
        <v>355</v>
      </c>
      <c r="B37" s="111">
        <f>B6+B7+B8+B9+B10+B11+B12+B19+B18+B22+B23+B24+B28+B29+B30+B31+B32</f>
        <v>0</v>
      </c>
    </row>
    <row r="38" spans="1:2" ht="15.75">
      <c r="A38" s="112" t="s">
        <v>356</v>
      </c>
      <c r="B38" s="111">
        <f>B39+B42+B43+B45+B46</f>
        <v>552</v>
      </c>
    </row>
    <row r="39" spans="1:2" ht="15.75">
      <c r="A39" s="108" t="s">
        <v>357</v>
      </c>
      <c r="B39" s="111">
        <f>SUM(B40:B41)</f>
        <v>305</v>
      </c>
    </row>
    <row r="40" spans="1:2" ht="15">
      <c r="A40" s="108" t="s">
        <v>358</v>
      </c>
      <c r="B40" s="113">
        <v>305</v>
      </c>
    </row>
    <row r="41" spans="1:2" ht="15.75">
      <c r="A41" s="108" t="s">
        <v>359</v>
      </c>
      <c r="B41" s="110"/>
    </row>
    <row r="42" spans="1:2" ht="15.75">
      <c r="A42" s="108" t="s">
        <v>360</v>
      </c>
      <c r="B42" s="111">
        <v>247</v>
      </c>
    </row>
    <row r="43" spans="1:2" ht="15.75">
      <c r="A43" s="108" t="s">
        <v>361</v>
      </c>
      <c r="B43" s="110"/>
    </row>
    <row r="44" spans="1:2" ht="15.75">
      <c r="A44" s="108" t="s">
        <v>362</v>
      </c>
      <c r="B44" s="111">
        <f>'[1]表十'!C23</f>
        <v>0</v>
      </c>
    </row>
    <row r="45" spans="1:2" ht="15.75">
      <c r="A45" s="114" t="s">
        <v>363</v>
      </c>
      <c r="B45" s="110"/>
    </row>
    <row r="46" spans="1:2" ht="15.75">
      <c r="A46" s="114" t="s">
        <v>364</v>
      </c>
      <c r="B46" s="110"/>
    </row>
    <row r="47" spans="1:2" ht="15.75">
      <c r="A47" s="114"/>
      <c r="B47" s="110"/>
    </row>
    <row r="48" spans="1:2" ht="15.75">
      <c r="A48" s="114"/>
      <c r="B48" s="110"/>
    </row>
    <row r="49" spans="1:2" ht="15.75">
      <c r="A49" s="114"/>
      <c r="B49" s="110"/>
    </row>
    <row r="50" spans="1:2" ht="15.75">
      <c r="A50" s="90" t="s">
        <v>365</v>
      </c>
      <c r="B50" s="111">
        <f>B37+B38</f>
        <v>552</v>
      </c>
    </row>
  </sheetData>
  <sheetProtection/>
  <mergeCells count="2">
    <mergeCell ref="A2:B2"/>
    <mergeCell ref="A4:B4"/>
  </mergeCells>
  <printOptions/>
  <pageMargins left="0.75" right="0.75" top="0.98" bottom="0.98" header="0.51" footer="0.51"/>
  <pageSetup horizontalDpi="600" verticalDpi="600" orientation="portrait" paperSize="9"/>
  <headerFooter scaleWithDoc="0" alignWithMargins="0">
    <oddFooter>&amp;C&amp;P</oddFooter>
  </headerFooter>
</worksheet>
</file>

<file path=xl/worksheets/sheet9.xml><?xml version="1.0" encoding="utf-8"?>
<worksheet xmlns="http://schemas.openxmlformats.org/spreadsheetml/2006/main" xmlns:r="http://schemas.openxmlformats.org/officeDocument/2006/relationships">
  <dimension ref="A1:B241"/>
  <sheetViews>
    <sheetView workbookViewId="0" topLeftCell="A1">
      <selection activeCell="A4" sqref="A4:B241"/>
    </sheetView>
  </sheetViews>
  <sheetFormatPr defaultColWidth="9.00390625" defaultRowHeight="14.25"/>
  <cols>
    <col min="1" max="1" width="53.375" style="73" customWidth="1"/>
    <col min="2" max="2" width="17.625" style="74" customWidth="1"/>
    <col min="3" max="3" width="7.375" style="74" customWidth="1"/>
    <col min="4" max="4" width="12.625" style="74" bestFit="1" customWidth="1"/>
    <col min="5" max="16384" width="9.00390625" style="74" customWidth="1"/>
  </cols>
  <sheetData>
    <row r="1" ht="14.25">
      <c r="A1" s="73" t="s">
        <v>366</v>
      </c>
    </row>
    <row r="2" spans="1:2" ht="30" customHeight="1">
      <c r="A2" s="92" t="s">
        <v>367</v>
      </c>
      <c r="B2" s="92"/>
    </row>
    <row r="3" spans="1:2" ht="17.25" customHeight="1">
      <c r="A3" s="93"/>
      <c r="B3" s="94" t="s">
        <v>368</v>
      </c>
    </row>
    <row r="4" spans="1:2" ht="14.25">
      <c r="A4" s="95" t="s">
        <v>369</v>
      </c>
      <c r="B4" s="96"/>
    </row>
    <row r="5" spans="1:2" ht="14.25">
      <c r="A5" s="97" t="s">
        <v>3</v>
      </c>
      <c r="B5" s="97" t="s">
        <v>327</v>
      </c>
    </row>
    <row r="6" spans="1:2" ht="14.25">
      <c r="A6" s="98" t="s">
        <v>370</v>
      </c>
      <c r="B6" s="99">
        <f>B7+B13+B19</f>
        <v>0</v>
      </c>
    </row>
    <row r="7" spans="1:2" ht="15">
      <c r="A7" s="83" t="s">
        <v>371</v>
      </c>
      <c r="B7" s="100">
        <f>SUM(B8:B12)</f>
        <v>0</v>
      </c>
    </row>
    <row r="8" spans="1:2" ht="15">
      <c r="A8" s="86" t="s">
        <v>372</v>
      </c>
      <c r="B8" s="100"/>
    </row>
    <row r="9" spans="1:2" ht="15">
      <c r="A9" s="86" t="s">
        <v>373</v>
      </c>
      <c r="B9" s="100"/>
    </row>
    <row r="10" spans="1:2" ht="15">
      <c r="A10" s="86" t="s">
        <v>374</v>
      </c>
      <c r="B10" s="100"/>
    </row>
    <row r="11" spans="1:2" ht="15">
      <c r="A11" s="86" t="s">
        <v>375</v>
      </c>
      <c r="B11" s="100"/>
    </row>
    <row r="12" spans="1:2" ht="15">
      <c r="A12" s="86" t="s">
        <v>376</v>
      </c>
      <c r="B12" s="100"/>
    </row>
    <row r="13" spans="1:2" ht="15">
      <c r="A13" s="83" t="s">
        <v>377</v>
      </c>
      <c r="B13" s="100">
        <f>SUM(B14:B18)</f>
        <v>0</v>
      </c>
    </row>
    <row r="14" spans="1:2" ht="15">
      <c r="A14" s="83" t="s">
        <v>378</v>
      </c>
      <c r="B14" s="100"/>
    </row>
    <row r="15" spans="1:2" ht="15">
      <c r="A15" s="83" t="s">
        <v>379</v>
      </c>
      <c r="B15" s="100"/>
    </row>
    <row r="16" spans="1:2" ht="15">
      <c r="A16" s="83" t="s">
        <v>380</v>
      </c>
      <c r="B16" s="100"/>
    </row>
    <row r="17" spans="1:2" ht="15">
      <c r="A17" s="83" t="s">
        <v>381</v>
      </c>
      <c r="B17" s="100"/>
    </row>
    <row r="18" spans="1:2" ht="15">
      <c r="A18" s="83" t="s">
        <v>382</v>
      </c>
      <c r="B18" s="100"/>
    </row>
    <row r="19" spans="1:2" ht="15">
      <c r="A19" s="83" t="s">
        <v>383</v>
      </c>
      <c r="B19" s="100">
        <f>SUM(B20:B21)</f>
        <v>0</v>
      </c>
    </row>
    <row r="20" spans="1:2" ht="15">
      <c r="A20" s="85" t="s">
        <v>384</v>
      </c>
      <c r="B20" s="100"/>
    </row>
    <row r="21" spans="1:2" ht="15">
      <c r="A21" s="85" t="s">
        <v>385</v>
      </c>
      <c r="B21" s="100"/>
    </row>
    <row r="22" spans="1:2" ht="15">
      <c r="A22" s="98" t="s">
        <v>386</v>
      </c>
      <c r="B22" s="100">
        <f>B23+B27+B31</f>
        <v>215</v>
      </c>
    </row>
    <row r="23" spans="1:2" ht="15">
      <c r="A23" s="86" t="s">
        <v>387</v>
      </c>
      <c r="B23" s="100">
        <f>SUM(B24:B26)</f>
        <v>200</v>
      </c>
    </row>
    <row r="24" spans="1:2" ht="15">
      <c r="A24" s="86" t="s">
        <v>388</v>
      </c>
      <c r="B24" s="100">
        <v>72</v>
      </c>
    </row>
    <row r="25" spans="1:2" ht="15">
      <c r="A25" s="86" t="s">
        <v>389</v>
      </c>
      <c r="B25" s="100">
        <v>105</v>
      </c>
    </row>
    <row r="26" spans="1:2" ht="15">
      <c r="A26" s="86" t="s">
        <v>390</v>
      </c>
      <c r="B26" s="100">
        <v>23</v>
      </c>
    </row>
    <row r="27" spans="1:2" ht="15">
      <c r="A27" s="86" t="s">
        <v>391</v>
      </c>
      <c r="B27" s="100">
        <f>SUM(B28:B30)</f>
        <v>15</v>
      </c>
    </row>
    <row r="28" spans="1:2" ht="15">
      <c r="A28" s="86" t="s">
        <v>388</v>
      </c>
      <c r="B28" s="100">
        <v>10</v>
      </c>
    </row>
    <row r="29" spans="1:2" ht="15">
      <c r="A29" s="86" t="s">
        <v>389</v>
      </c>
      <c r="B29" s="100"/>
    </row>
    <row r="30" spans="1:2" ht="15">
      <c r="A30" s="84" t="s">
        <v>392</v>
      </c>
      <c r="B30" s="100">
        <v>5</v>
      </c>
    </row>
    <row r="31" spans="1:2" ht="15">
      <c r="A31" s="83" t="s">
        <v>393</v>
      </c>
      <c r="B31" s="100">
        <f>SUM(B32:B33)</f>
        <v>0</v>
      </c>
    </row>
    <row r="32" spans="1:2" ht="15">
      <c r="A32" s="85" t="s">
        <v>389</v>
      </c>
      <c r="B32" s="100"/>
    </row>
    <row r="33" spans="1:2" ht="15">
      <c r="A33" s="85" t="s">
        <v>394</v>
      </c>
      <c r="B33" s="100"/>
    </row>
    <row r="34" spans="1:2" ht="15">
      <c r="A34" s="98" t="s">
        <v>395</v>
      </c>
      <c r="B34" s="100">
        <f>B35+B40</f>
        <v>0</v>
      </c>
    </row>
    <row r="35" spans="1:2" ht="15">
      <c r="A35" s="98" t="s">
        <v>396</v>
      </c>
      <c r="B35" s="100">
        <f>SUM(B36:B39)</f>
        <v>0</v>
      </c>
    </row>
    <row r="36" spans="1:2" ht="15">
      <c r="A36" s="98" t="s">
        <v>397</v>
      </c>
      <c r="B36" s="100"/>
    </row>
    <row r="37" spans="1:2" ht="15">
      <c r="A37" s="98" t="s">
        <v>398</v>
      </c>
      <c r="B37" s="100"/>
    </row>
    <row r="38" spans="1:2" ht="15">
      <c r="A38" s="98" t="s">
        <v>399</v>
      </c>
      <c r="B38" s="100"/>
    </row>
    <row r="39" spans="1:2" ht="15">
      <c r="A39" s="98" t="s">
        <v>400</v>
      </c>
      <c r="B39" s="100"/>
    </row>
    <row r="40" spans="1:2" ht="15">
      <c r="A40" s="98" t="s">
        <v>401</v>
      </c>
      <c r="B40" s="100">
        <f>SUM(B41:B44)</f>
        <v>0</v>
      </c>
    </row>
    <row r="41" spans="1:2" ht="15">
      <c r="A41" s="98" t="s">
        <v>402</v>
      </c>
      <c r="B41" s="100"/>
    </row>
    <row r="42" spans="1:2" ht="15">
      <c r="A42" s="98" t="s">
        <v>403</v>
      </c>
      <c r="B42" s="100"/>
    </row>
    <row r="43" spans="1:2" ht="15">
      <c r="A43" s="98" t="s">
        <v>404</v>
      </c>
      <c r="B43" s="100"/>
    </row>
    <row r="44" spans="1:2" ht="15">
      <c r="A44" s="98" t="s">
        <v>405</v>
      </c>
      <c r="B44" s="100"/>
    </row>
    <row r="45" spans="1:2" ht="15">
      <c r="A45" s="98" t="s">
        <v>406</v>
      </c>
      <c r="B45" s="100">
        <f>B46+B59+B63+B64+B70+B74+B78+B82+B88+B91</f>
        <v>297</v>
      </c>
    </row>
    <row r="46" spans="1:2" ht="15">
      <c r="A46" s="98" t="s">
        <v>407</v>
      </c>
      <c r="B46" s="100">
        <f>SUM(B47:B58)</f>
        <v>297</v>
      </c>
    </row>
    <row r="47" spans="1:2" ht="15">
      <c r="A47" s="84" t="s">
        <v>408</v>
      </c>
      <c r="B47" s="100">
        <v>297</v>
      </c>
    </row>
    <row r="48" spans="1:2" ht="15">
      <c r="A48" s="84" t="s">
        <v>409</v>
      </c>
      <c r="B48" s="100"/>
    </row>
    <row r="49" spans="1:2" ht="15">
      <c r="A49" s="84" t="s">
        <v>410</v>
      </c>
      <c r="B49" s="100"/>
    </row>
    <row r="50" spans="1:2" ht="15">
      <c r="A50" s="84" t="s">
        <v>411</v>
      </c>
      <c r="B50" s="100"/>
    </row>
    <row r="51" spans="1:2" ht="15">
      <c r="A51" s="84" t="s">
        <v>412</v>
      </c>
      <c r="B51" s="100"/>
    </row>
    <row r="52" spans="1:2" ht="15">
      <c r="A52" s="84" t="s">
        <v>413</v>
      </c>
      <c r="B52" s="100"/>
    </row>
    <row r="53" spans="1:2" ht="15">
      <c r="A53" s="84" t="s">
        <v>414</v>
      </c>
      <c r="B53" s="100"/>
    </row>
    <row r="54" spans="1:2" ht="15">
      <c r="A54" s="84" t="s">
        <v>415</v>
      </c>
      <c r="B54" s="100"/>
    </row>
    <row r="55" spans="1:2" ht="15">
      <c r="A55" s="84" t="s">
        <v>416</v>
      </c>
      <c r="B55" s="100"/>
    </row>
    <row r="56" spans="1:2" ht="15">
      <c r="A56" s="84" t="s">
        <v>417</v>
      </c>
      <c r="B56" s="100"/>
    </row>
    <row r="57" spans="1:2" ht="15">
      <c r="A57" s="84" t="s">
        <v>418</v>
      </c>
      <c r="B57" s="100"/>
    </row>
    <row r="58" spans="1:2" ht="15">
      <c r="A58" s="84" t="s">
        <v>419</v>
      </c>
      <c r="B58" s="100"/>
    </row>
    <row r="59" spans="1:2" ht="15">
      <c r="A59" s="98" t="s">
        <v>420</v>
      </c>
      <c r="B59" s="100">
        <f>SUM(B60:B62)</f>
        <v>0</v>
      </c>
    </row>
    <row r="60" spans="1:2" ht="15">
      <c r="A60" s="84" t="s">
        <v>408</v>
      </c>
      <c r="B60" s="100"/>
    </row>
    <row r="61" spans="1:2" ht="15">
      <c r="A61" s="84" t="s">
        <v>409</v>
      </c>
      <c r="B61" s="100"/>
    </row>
    <row r="62" spans="1:2" ht="15">
      <c r="A62" s="84" t="s">
        <v>421</v>
      </c>
      <c r="B62" s="100"/>
    </row>
    <row r="63" spans="1:2" ht="15">
      <c r="A63" s="98" t="s">
        <v>422</v>
      </c>
      <c r="B63" s="100"/>
    </row>
    <row r="64" spans="1:2" ht="15">
      <c r="A64" s="98" t="s">
        <v>423</v>
      </c>
      <c r="B64" s="100">
        <f>SUM(B65:B69)</f>
        <v>0</v>
      </c>
    </row>
    <row r="65" spans="1:2" ht="15">
      <c r="A65" s="84" t="s">
        <v>424</v>
      </c>
      <c r="B65" s="100"/>
    </row>
    <row r="66" spans="1:2" ht="15">
      <c r="A66" s="84" t="s">
        <v>425</v>
      </c>
      <c r="B66" s="100"/>
    </row>
    <row r="67" spans="1:2" ht="15">
      <c r="A67" s="84" t="s">
        <v>426</v>
      </c>
      <c r="B67" s="100"/>
    </row>
    <row r="68" spans="1:2" ht="15">
      <c r="A68" s="84" t="s">
        <v>427</v>
      </c>
      <c r="B68" s="100"/>
    </row>
    <row r="69" spans="1:2" ht="15">
      <c r="A69" s="84" t="s">
        <v>428</v>
      </c>
      <c r="B69" s="100"/>
    </row>
    <row r="70" spans="1:2" ht="15">
      <c r="A70" s="98" t="s">
        <v>429</v>
      </c>
      <c r="B70" s="100">
        <f>SUM(B71:B73)</f>
        <v>0</v>
      </c>
    </row>
    <row r="71" spans="1:2" ht="15">
      <c r="A71" s="98" t="s">
        <v>430</v>
      </c>
      <c r="B71" s="100"/>
    </row>
    <row r="72" spans="1:2" ht="15">
      <c r="A72" s="98" t="s">
        <v>431</v>
      </c>
      <c r="B72" s="100"/>
    </row>
    <row r="73" spans="1:2" ht="15">
      <c r="A73" s="98" t="s">
        <v>432</v>
      </c>
      <c r="B73" s="100"/>
    </row>
    <row r="74" spans="1:2" ht="15">
      <c r="A74" s="81" t="s">
        <v>433</v>
      </c>
      <c r="B74" s="100">
        <f>SUM(B75:B77)</f>
        <v>0</v>
      </c>
    </row>
    <row r="75" spans="1:2" ht="15">
      <c r="A75" s="85" t="s">
        <v>408</v>
      </c>
      <c r="B75" s="100"/>
    </row>
    <row r="76" spans="1:2" ht="15">
      <c r="A76" s="85" t="s">
        <v>409</v>
      </c>
      <c r="B76" s="100"/>
    </row>
    <row r="77" spans="1:2" ht="15">
      <c r="A77" s="85" t="s">
        <v>434</v>
      </c>
      <c r="B77" s="100"/>
    </row>
    <row r="78" spans="1:2" ht="15">
      <c r="A78" s="81" t="s">
        <v>435</v>
      </c>
      <c r="B78" s="100">
        <f>SUM(B79:B81)</f>
        <v>0</v>
      </c>
    </row>
    <row r="79" spans="1:2" ht="15">
      <c r="A79" s="85" t="s">
        <v>408</v>
      </c>
      <c r="B79" s="100"/>
    </row>
    <row r="80" spans="1:2" ht="15">
      <c r="A80" s="85" t="s">
        <v>409</v>
      </c>
      <c r="B80" s="100"/>
    </row>
    <row r="81" spans="1:2" ht="15">
      <c r="A81" s="85" t="s">
        <v>436</v>
      </c>
      <c r="B81" s="100"/>
    </row>
    <row r="82" spans="1:2" ht="15">
      <c r="A82" s="81" t="s">
        <v>437</v>
      </c>
      <c r="B82" s="100">
        <f>SUM(B83:B87)</f>
        <v>0</v>
      </c>
    </row>
    <row r="83" spans="1:2" ht="15">
      <c r="A83" s="85" t="s">
        <v>424</v>
      </c>
      <c r="B83" s="100"/>
    </row>
    <row r="84" spans="1:2" ht="15">
      <c r="A84" s="85" t="s">
        <v>425</v>
      </c>
      <c r="B84" s="100"/>
    </row>
    <row r="85" spans="1:2" ht="15">
      <c r="A85" s="85" t="s">
        <v>426</v>
      </c>
      <c r="B85" s="100"/>
    </row>
    <row r="86" spans="1:2" ht="15">
      <c r="A86" s="85" t="s">
        <v>427</v>
      </c>
      <c r="B86" s="100"/>
    </row>
    <row r="87" spans="1:2" ht="15">
      <c r="A87" s="85" t="s">
        <v>438</v>
      </c>
      <c r="B87" s="100"/>
    </row>
    <row r="88" spans="1:2" ht="15">
      <c r="A88" s="81" t="s">
        <v>439</v>
      </c>
      <c r="B88" s="100">
        <f>SUM(B89:B90)</f>
        <v>0</v>
      </c>
    </row>
    <row r="89" spans="1:2" ht="15">
      <c r="A89" s="85" t="s">
        <v>430</v>
      </c>
      <c r="B89" s="100"/>
    </row>
    <row r="90" spans="1:2" ht="15">
      <c r="A90" s="85" t="s">
        <v>440</v>
      </c>
      <c r="B90" s="100"/>
    </row>
    <row r="91" spans="1:2" ht="15">
      <c r="A91" s="85" t="s">
        <v>441</v>
      </c>
      <c r="B91" s="100">
        <f>SUM(B92:B99)</f>
        <v>0</v>
      </c>
    </row>
    <row r="92" spans="1:2" ht="15">
      <c r="A92" s="85" t="s">
        <v>408</v>
      </c>
      <c r="B92" s="100"/>
    </row>
    <row r="93" spans="1:2" ht="15">
      <c r="A93" s="85" t="s">
        <v>409</v>
      </c>
      <c r="B93" s="100"/>
    </row>
    <row r="94" spans="1:2" ht="15">
      <c r="A94" s="85" t="s">
        <v>410</v>
      </c>
      <c r="B94" s="100"/>
    </row>
    <row r="95" spans="1:2" ht="15">
      <c r="A95" s="85" t="s">
        <v>411</v>
      </c>
      <c r="B95" s="100"/>
    </row>
    <row r="96" spans="1:2" ht="15">
      <c r="A96" s="85" t="s">
        <v>414</v>
      </c>
      <c r="B96" s="100"/>
    </row>
    <row r="97" spans="1:2" ht="15">
      <c r="A97" s="85" t="s">
        <v>416</v>
      </c>
      <c r="B97" s="100"/>
    </row>
    <row r="98" spans="1:2" ht="15">
      <c r="A98" s="85" t="s">
        <v>417</v>
      </c>
      <c r="B98" s="100"/>
    </row>
    <row r="99" spans="1:2" ht="15">
      <c r="A99" s="85" t="s">
        <v>442</v>
      </c>
      <c r="B99" s="100"/>
    </row>
    <row r="100" spans="1:2" ht="15">
      <c r="A100" s="98" t="s">
        <v>443</v>
      </c>
      <c r="B100" s="100">
        <f>B101+B111+B106</f>
        <v>20</v>
      </c>
    </row>
    <row r="101" spans="1:2" ht="15">
      <c r="A101" s="84" t="s">
        <v>444</v>
      </c>
      <c r="B101" s="100">
        <f>SUM(B102:B105)</f>
        <v>20</v>
      </c>
    </row>
    <row r="102" spans="1:2" ht="15">
      <c r="A102" s="84" t="s">
        <v>389</v>
      </c>
      <c r="B102" s="100">
        <v>10</v>
      </c>
    </row>
    <row r="103" spans="1:2" ht="15">
      <c r="A103" s="84" t="s">
        <v>445</v>
      </c>
      <c r="B103" s="100"/>
    </row>
    <row r="104" spans="1:2" ht="15">
      <c r="A104" s="84" t="s">
        <v>446</v>
      </c>
      <c r="B104" s="100"/>
    </row>
    <row r="105" spans="1:2" ht="15">
      <c r="A105" s="84" t="s">
        <v>447</v>
      </c>
      <c r="B105" s="100">
        <v>10</v>
      </c>
    </row>
    <row r="106" spans="1:2" ht="15">
      <c r="A106" s="84" t="s">
        <v>448</v>
      </c>
      <c r="B106" s="100">
        <f>SUM(B107:B110)</f>
        <v>0</v>
      </c>
    </row>
    <row r="107" spans="1:2" ht="15">
      <c r="A107" s="84" t="s">
        <v>389</v>
      </c>
      <c r="B107" s="100"/>
    </row>
    <row r="108" spans="1:2" ht="15">
      <c r="A108" s="84" t="s">
        <v>445</v>
      </c>
      <c r="B108" s="100"/>
    </row>
    <row r="109" spans="1:2" ht="15">
      <c r="A109" s="84" t="s">
        <v>449</v>
      </c>
      <c r="B109" s="100"/>
    </row>
    <row r="110" spans="1:2" ht="15">
      <c r="A110" s="84" t="s">
        <v>450</v>
      </c>
      <c r="B110" s="100"/>
    </row>
    <row r="111" spans="1:2" ht="15">
      <c r="A111" s="84" t="s">
        <v>451</v>
      </c>
      <c r="B111" s="100">
        <f>SUM(B112:B115)</f>
        <v>0</v>
      </c>
    </row>
    <row r="112" spans="1:2" ht="15">
      <c r="A112" s="84" t="s">
        <v>452</v>
      </c>
      <c r="B112" s="100"/>
    </row>
    <row r="113" spans="1:2" ht="15">
      <c r="A113" s="84" t="s">
        <v>453</v>
      </c>
      <c r="B113" s="100"/>
    </row>
    <row r="114" spans="1:2" ht="15">
      <c r="A114" s="84" t="s">
        <v>454</v>
      </c>
      <c r="B114" s="100"/>
    </row>
    <row r="115" spans="1:2" ht="15">
      <c r="A115" s="84" t="s">
        <v>455</v>
      </c>
      <c r="B115" s="100"/>
    </row>
    <row r="116" spans="1:2" ht="15">
      <c r="A116" s="86" t="s">
        <v>456</v>
      </c>
      <c r="B116" s="100">
        <f>B117+B122+B127+B132+B141+B148+B157+B160+B163+B164</f>
        <v>0</v>
      </c>
    </row>
    <row r="117" spans="1:2" ht="15">
      <c r="A117" s="84" t="s">
        <v>457</v>
      </c>
      <c r="B117" s="100">
        <f>SUM(B118:B121)</f>
        <v>0</v>
      </c>
    </row>
    <row r="118" spans="1:2" ht="15">
      <c r="A118" s="84" t="s">
        <v>458</v>
      </c>
      <c r="B118" s="100"/>
    </row>
    <row r="119" spans="1:2" ht="15">
      <c r="A119" s="84" t="s">
        <v>459</v>
      </c>
      <c r="B119" s="100"/>
    </row>
    <row r="120" spans="1:2" ht="15">
      <c r="A120" s="84" t="s">
        <v>460</v>
      </c>
      <c r="B120" s="100"/>
    </row>
    <row r="121" spans="1:2" ht="15">
      <c r="A121" s="84" t="s">
        <v>461</v>
      </c>
      <c r="B121" s="100"/>
    </row>
    <row r="122" spans="1:2" ht="15">
      <c r="A122" s="84" t="s">
        <v>462</v>
      </c>
      <c r="B122" s="100">
        <f>SUM(B123:B126)</f>
        <v>0</v>
      </c>
    </row>
    <row r="123" spans="1:2" ht="15">
      <c r="A123" s="84" t="s">
        <v>460</v>
      </c>
      <c r="B123" s="100"/>
    </row>
    <row r="124" spans="1:2" ht="15">
      <c r="A124" s="84" t="s">
        <v>463</v>
      </c>
      <c r="B124" s="100"/>
    </row>
    <row r="125" spans="1:2" ht="15">
      <c r="A125" s="84" t="s">
        <v>464</v>
      </c>
      <c r="B125" s="100"/>
    </row>
    <row r="126" spans="1:2" ht="15">
      <c r="A126" s="84" t="s">
        <v>465</v>
      </c>
      <c r="B126" s="100"/>
    </row>
    <row r="127" spans="1:2" ht="15">
      <c r="A127" s="84" t="s">
        <v>466</v>
      </c>
      <c r="B127" s="100">
        <f>SUM(B128:B131)</f>
        <v>0</v>
      </c>
    </row>
    <row r="128" spans="1:2" ht="15">
      <c r="A128" s="84" t="s">
        <v>467</v>
      </c>
      <c r="B128" s="100"/>
    </row>
    <row r="129" spans="1:2" ht="15">
      <c r="A129" s="84" t="s">
        <v>468</v>
      </c>
      <c r="B129" s="100"/>
    </row>
    <row r="130" spans="1:2" ht="15">
      <c r="A130" s="84" t="s">
        <v>469</v>
      </c>
      <c r="B130" s="100"/>
    </row>
    <row r="131" spans="1:2" ht="15">
      <c r="A131" s="84" t="s">
        <v>470</v>
      </c>
      <c r="B131" s="100"/>
    </row>
    <row r="132" spans="1:2" ht="15">
      <c r="A132" s="84" t="s">
        <v>471</v>
      </c>
      <c r="B132" s="100">
        <f>SUM(B133:B140)</f>
        <v>0</v>
      </c>
    </row>
    <row r="133" spans="1:2" ht="15">
      <c r="A133" s="84" t="s">
        <v>472</v>
      </c>
      <c r="B133" s="100"/>
    </row>
    <row r="134" spans="1:2" ht="15">
      <c r="A134" s="84" t="s">
        <v>473</v>
      </c>
      <c r="B134" s="100"/>
    </row>
    <row r="135" spans="1:2" ht="15">
      <c r="A135" s="84" t="s">
        <v>474</v>
      </c>
      <c r="B135" s="100"/>
    </row>
    <row r="136" spans="1:2" ht="15">
      <c r="A136" s="84" t="s">
        <v>475</v>
      </c>
      <c r="B136" s="100"/>
    </row>
    <row r="137" spans="1:2" ht="15">
      <c r="A137" s="84" t="s">
        <v>476</v>
      </c>
      <c r="B137" s="100"/>
    </row>
    <row r="138" spans="1:2" ht="15">
      <c r="A138" s="84" t="s">
        <v>477</v>
      </c>
      <c r="B138" s="100"/>
    </row>
    <row r="139" spans="1:2" ht="15">
      <c r="A139" s="84" t="s">
        <v>478</v>
      </c>
      <c r="B139" s="100"/>
    </row>
    <row r="140" spans="1:2" ht="15">
      <c r="A140" s="84" t="s">
        <v>479</v>
      </c>
      <c r="B140" s="100"/>
    </row>
    <row r="141" spans="1:2" ht="15">
      <c r="A141" s="84" t="s">
        <v>480</v>
      </c>
      <c r="B141" s="100">
        <f>SUM(B142:B147)</f>
        <v>0</v>
      </c>
    </row>
    <row r="142" spans="1:2" ht="15">
      <c r="A142" s="84" t="s">
        <v>481</v>
      </c>
      <c r="B142" s="100"/>
    </row>
    <row r="143" spans="1:2" ht="15">
      <c r="A143" s="84" t="s">
        <v>482</v>
      </c>
      <c r="B143" s="100"/>
    </row>
    <row r="144" spans="1:2" ht="15">
      <c r="A144" s="84" t="s">
        <v>483</v>
      </c>
      <c r="B144" s="100"/>
    </row>
    <row r="145" spans="1:2" ht="15">
      <c r="A145" s="84" t="s">
        <v>484</v>
      </c>
      <c r="B145" s="100"/>
    </row>
    <row r="146" spans="1:2" ht="15">
      <c r="A146" s="84" t="s">
        <v>485</v>
      </c>
      <c r="B146" s="100"/>
    </row>
    <row r="147" spans="1:2" ht="15">
      <c r="A147" s="84" t="s">
        <v>486</v>
      </c>
      <c r="B147" s="100"/>
    </row>
    <row r="148" spans="1:2" ht="15">
      <c r="A148" s="84" t="s">
        <v>487</v>
      </c>
      <c r="B148" s="100">
        <f>SUM(B149:B156)</f>
        <v>0</v>
      </c>
    </row>
    <row r="149" spans="1:2" ht="15">
      <c r="A149" s="84" t="s">
        <v>488</v>
      </c>
      <c r="B149" s="100"/>
    </row>
    <row r="150" spans="1:2" ht="15">
      <c r="A150" s="84" t="s">
        <v>489</v>
      </c>
      <c r="B150" s="100"/>
    </row>
    <row r="151" spans="1:2" ht="15">
      <c r="A151" s="84" t="s">
        <v>490</v>
      </c>
      <c r="B151" s="100"/>
    </row>
    <row r="152" spans="1:2" ht="15">
      <c r="A152" s="84" t="s">
        <v>491</v>
      </c>
      <c r="B152" s="100"/>
    </row>
    <row r="153" spans="1:2" ht="15">
      <c r="A153" s="84" t="s">
        <v>492</v>
      </c>
      <c r="B153" s="100"/>
    </row>
    <row r="154" spans="1:2" ht="15">
      <c r="A154" s="84" t="s">
        <v>493</v>
      </c>
      <c r="B154" s="100"/>
    </row>
    <row r="155" spans="1:2" ht="15">
      <c r="A155" s="84" t="s">
        <v>494</v>
      </c>
      <c r="B155" s="100"/>
    </row>
    <row r="156" spans="1:2" ht="15">
      <c r="A156" s="84" t="s">
        <v>495</v>
      </c>
      <c r="B156" s="100"/>
    </row>
    <row r="157" spans="1:2" ht="15">
      <c r="A157" s="84" t="s">
        <v>496</v>
      </c>
      <c r="B157" s="100">
        <f>SUM(B158:B159)</f>
        <v>0</v>
      </c>
    </row>
    <row r="158" spans="1:2" ht="15">
      <c r="A158" s="85" t="s">
        <v>458</v>
      </c>
      <c r="B158" s="100"/>
    </row>
    <row r="159" spans="1:2" ht="28.5">
      <c r="A159" s="85" t="s">
        <v>497</v>
      </c>
      <c r="B159" s="100"/>
    </row>
    <row r="160" spans="1:2" ht="15">
      <c r="A160" s="84" t="s">
        <v>498</v>
      </c>
      <c r="B160" s="100">
        <f>SUM(B161:B162)</f>
        <v>0</v>
      </c>
    </row>
    <row r="161" spans="1:2" ht="15">
      <c r="A161" s="85" t="s">
        <v>458</v>
      </c>
      <c r="B161" s="100"/>
    </row>
    <row r="162" spans="1:2" ht="15">
      <c r="A162" s="85" t="s">
        <v>499</v>
      </c>
      <c r="B162" s="100"/>
    </row>
    <row r="163" spans="1:2" ht="15">
      <c r="A163" s="84" t="s">
        <v>500</v>
      </c>
      <c r="B163" s="100"/>
    </row>
    <row r="164" spans="1:2" ht="15">
      <c r="A164" s="84" t="s">
        <v>501</v>
      </c>
      <c r="B164" s="100">
        <f>SUM(B165:B167)</f>
        <v>0</v>
      </c>
    </row>
    <row r="165" spans="1:2" ht="15">
      <c r="A165" s="85" t="s">
        <v>467</v>
      </c>
      <c r="B165" s="100"/>
    </row>
    <row r="166" spans="1:2" ht="15">
      <c r="A166" s="85" t="s">
        <v>469</v>
      </c>
      <c r="B166" s="100"/>
    </row>
    <row r="167" spans="1:2" ht="15">
      <c r="A167" s="85" t="s">
        <v>502</v>
      </c>
      <c r="B167" s="100"/>
    </row>
    <row r="168" spans="1:2" ht="15">
      <c r="A168" s="86" t="s">
        <v>503</v>
      </c>
      <c r="B168" s="100">
        <f>B169</f>
        <v>0</v>
      </c>
    </row>
    <row r="169" spans="1:2" ht="15">
      <c r="A169" s="84" t="s">
        <v>504</v>
      </c>
      <c r="B169" s="100">
        <f>SUM(B170:B171)</f>
        <v>0</v>
      </c>
    </row>
    <row r="170" spans="1:2" ht="15">
      <c r="A170" s="84" t="s">
        <v>505</v>
      </c>
      <c r="B170" s="100"/>
    </row>
    <row r="171" spans="1:2" ht="15">
      <c r="A171" s="84" t="s">
        <v>506</v>
      </c>
      <c r="B171" s="100"/>
    </row>
    <row r="172" spans="1:2" ht="15">
      <c r="A172" s="86" t="s">
        <v>507</v>
      </c>
      <c r="B172" s="100">
        <f>B173+B177+B186</f>
        <v>20</v>
      </c>
    </row>
    <row r="173" spans="1:2" ht="15">
      <c r="A173" s="84" t="s">
        <v>508</v>
      </c>
      <c r="B173" s="100">
        <f>SUM(B174:B176)</f>
        <v>0</v>
      </c>
    </row>
    <row r="174" spans="1:2" ht="15">
      <c r="A174" s="84" t="s">
        <v>509</v>
      </c>
      <c r="B174" s="100"/>
    </row>
    <row r="175" spans="1:2" ht="15">
      <c r="A175" s="84" t="s">
        <v>510</v>
      </c>
      <c r="B175" s="100"/>
    </row>
    <row r="176" spans="1:2" ht="15">
      <c r="A176" s="84" t="s">
        <v>511</v>
      </c>
      <c r="B176" s="100"/>
    </row>
    <row r="177" spans="1:2" ht="15">
      <c r="A177" s="84" t="s">
        <v>512</v>
      </c>
      <c r="B177" s="100">
        <f>SUM(B178:B185)</f>
        <v>0</v>
      </c>
    </row>
    <row r="178" spans="1:2" ht="15">
      <c r="A178" s="84" t="s">
        <v>513</v>
      </c>
      <c r="B178" s="100"/>
    </row>
    <row r="179" spans="1:2" ht="15">
      <c r="A179" s="84" t="s">
        <v>514</v>
      </c>
      <c r="B179" s="100"/>
    </row>
    <row r="180" spans="1:2" ht="15">
      <c r="A180" s="84" t="s">
        <v>515</v>
      </c>
      <c r="B180" s="100"/>
    </row>
    <row r="181" spans="1:2" ht="15">
      <c r="A181" s="84" t="s">
        <v>516</v>
      </c>
      <c r="B181" s="100"/>
    </row>
    <row r="182" spans="1:2" ht="15">
      <c r="A182" s="84" t="s">
        <v>517</v>
      </c>
      <c r="B182" s="100"/>
    </row>
    <row r="183" spans="1:2" ht="15">
      <c r="A183" s="84" t="s">
        <v>518</v>
      </c>
      <c r="B183" s="100"/>
    </row>
    <row r="184" spans="1:2" ht="15">
      <c r="A184" s="84" t="s">
        <v>519</v>
      </c>
      <c r="B184" s="100"/>
    </row>
    <row r="185" spans="1:2" ht="15">
      <c r="A185" s="84" t="s">
        <v>520</v>
      </c>
      <c r="B185" s="100"/>
    </row>
    <row r="186" spans="1:2" ht="15">
      <c r="A186" s="84" t="s">
        <v>521</v>
      </c>
      <c r="B186" s="100">
        <f>SUM(B187:B196)</f>
        <v>20</v>
      </c>
    </row>
    <row r="187" spans="1:2" ht="15">
      <c r="A187" s="84" t="s">
        <v>522</v>
      </c>
      <c r="B187" s="100">
        <v>10</v>
      </c>
    </row>
    <row r="188" spans="1:2" ht="15">
      <c r="A188" s="84" t="s">
        <v>523</v>
      </c>
      <c r="B188" s="100">
        <v>5</v>
      </c>
    </row>
    <row r="189" spans="1:2" ht="15">
      <c r="A189" s="84" t="s">
        <v>524</v>
      </c>
      <c r="B189" s="100">
        <v>5</v>
      </c>
    </row>
    <row r="190" spans="1:2" ht="15">
      <c r="A190" s="84" t="s">
        <v>525</v>
      </c>
      <c r="B190" s="100"/>
    </row>
    <row r="191" spans="1:2" ht="15">
      <c r="A191" s="84" t="s">
        <v>526</v>
      </c>
      <c r="B191" s="100"/>
    </row>
    <row r="192" spans="1:2" ht="15">
      <c r="A192" s="84" t="s">
        <v>527</v>
      </c>
      <c r="B192" s="100"/>
    </row>
    <row r="193" spans="1:2" ht="15">
      <c r="A193" s="84" t="s">
        <v>528</v>
      </c>
      <c r="B193" s="100"/>
    </row>
    <row r="194" spans="1:2" ht="15">
      <c r="A194" s="84" t="s">
        <v>529</v>
      </c>
      <c r="B194" s="100"/>
    </row>
    <row r="195" spans="1:2" ht="15">
      <c r="A195" s="84" t="s">
        <v>530</v>
      </c>
      <c r="B195" s="100"/>
    </row>
    <row r="196" spans="1:2" ht="15">
      <c r="A196" s="84" t="s">
        <v>531</v>
      </c>
      <c r="B196" s="100"/>
    </row>
    <row r="197" spans="1:2" ht="15">
      <c r="A197" s="86" t="s">
        <v>532</v>
      </c>
      <c r="B197" s="100">
        <f>SUM(B198:B213)</f>
        <v>0</v>
      </c>
    </row>
    <row r="198" spans="1:2" ht="15">
      <c r="A198" s="86" t="s">
        <v>533</v>
      </c>
      <c r="B198" s="100"/>
    </row>
    <row r="199" spans="1:2" ht="15">
      <c r="A199" s="86" t="s">
        <v>534</v>
      </c>
      <c r="B199" s="100"/>
    </row>
    <row r="200" spans="1:2" ht="15">
      <c r="A200" s="86" t="s">
        <v>535</v>
      </c>
      <c r="B200" s="100"/>
    </row>
    <row r="201" spans="1:2" ht="15">
      <c r="A201" s="86" t="s">
        <v>536</v>
      </c>
      <c r="B201" s="100"/>
    </row>
    <row r="202" spans="1:2" ht="15">
      <c r="A202" s="86" t="s">
        <v>537</v>
      </c>
      <c r="B202" s="100"/>
    </row>
    <row r="203" spans="1:2" ht="15">
      <c r="A203" s="86" t="s">
        <v>538</v>
      </c>
      <c r="B203" s="100"/>
    </row>
    <row r="204" spans="1:2" ht="15">
      <c r="A204" s="86" t="s">
        <v>539</v>
      </c>
      <c r="B204" s="100"/>
    </row>
    <row r="205" spans="1:2" ht="15">
      <c r="A205" s="86" t="s">
        <v>540</v>
      </c>
      <c r="B205" s="100"/>
    </row>
    <row r="206" spans="1:2" ht="15">
      <c r="A206" s="86" t="s">
        <v>541</v>
      </c>
      <c r="B206" s="100"/>
    </row>
    <row r="207" spans="1:2" ht="15">
      <c r="A207" s="86" t="s">
        <v>542</v>
      </c>
      <c r="B207" s="100"/>
    </row>
    <row r="208" spans="1:2" ht="15">
      <c r="A208" s="86" t="s">
        <v>543</v>
      </c>
      <c r="B208" s="100"/>
    </row>
    <row r="209" spans="1:2" ht="15">
      <c r="A209" s="86" t="s">
        <v>544</v>
      </c>
      <c r="B209" s="100"/>
    </row>
    <row r="210" spans="1:2" ht="15">
      <c r="A210" s="86" t="s">
        <v>545</v>
      </c>
      <c r="B210" s="100"/>
    </row>
    <row r="211" spans="1:2" ht="15.75">
      <c r="A211" s="86" t="s">
        <v>546</v>
      </c>
      <c r="B211" s="101"/>
    </row>
    <row r="212" spans="1:2" ht="15.75">
      <c r="A212" s="86" t="s">
        <v>547</v>
      </c>
      <c r="B212" s="101"/>
    </row>
    <row r="213" spans="1:2" ht="15.75">
      <c r="A213" s="86" t="s">
        <v>548</v>
      </c>
      <c r="B213" s="101"/>
    </row>
    <row r="214" spans="1:2" ht="15.75">
      <c r="A214" s="86" t="s">
        <v>549</v>
      </c>
      <c r="B214" s="101">
        <f>SUM(B215:B229)</f>
        <v>0</v>
      </c>
    </row>
    <row r="215" spans="1:2" ht="15.75">
      <c r="A215" s="86" t="s">
        <v>550</v>
      </c>
      <c r="B215" s="101"/>
    </row>
    <row r="216" spans="1:2" ht="15.75">
      <c r="A216" s="86" t="s">
        <v>551</v>
      </c>
      <c r="B216" s="101"/>
    </row>
    <row r="217" spans="1:2" ht="15.75">
      <c r="A217" s="86" t="s">
        <v>552</v>
      </c>
      <c r="B217" s="101"/>
    </row>
    <row r="218" spans="1:2" ht="15.75">
      <c r="A218" s="86" t="s">
        <v>553</v>
      </c>
      <c r="B218" s="101"/>
    </row>
    <row r="219" spans="1:2" ht="15.75">
      <c r="A219" s="86" t="s">
        <v>554</v>
      </c>
      <c r="B219" s="101"/>
    </row>
    <row r="220" spans="1:2" ht="15.75">
      <c r="A220" s="86" t="s">
        <v>555</v>
      </c>
      <c r="B220" s="101"/>
    </row>
    <row r="221" spans="1:2" ht="15.75">
      <c r="A221" s="86" t="s">
        <v>556</v>
      </c>
      <c r="B221" s="101"/>
    </row>
    <row r="222" spans="1:2" ht="15.75">
      <c r="A222" s="86" t="s">
        <v>557</v>
      </c>
      <c r="B222" s="101"/>
    </row>
    <row r="223" spans="1:2" ht="15.75">
      <c r="A223" s="86" t="s">
        <v>558</v>
      </c>
      <c r="B223" s="101"/>
    </row>
    <row r="224" spans="1:2" ht="15.75">
      <c r="A224" s="86" t="s">
        <v>559</v>
      </c>
      <c r="B224" s="101"/>
    </row>
    <row r="225" spans="1:2" ht="15.75">
      <c r="A225" s="86" t="s">
        <v>560</v>
      </c>
      <c r="B225" s="101"/>
    </row>
    <row r="226" spans="1:2" ht="15.75">
      <c r="A226" s="86" t="s">
        <v>561</v>
      </c>
      <c r="B226" s="101"/>
    </row>
    <row r="227" spans="1:2" ht="15.75">
      <c r="A227" s="86" t="s">
        <v>562</v>
      </c>
      <c r="B227" s="101"/>
    </row>
    <row r="228" spans="1:2" ht="15.75">
      <c r="A228" s="86" t="s">
        <v>563</v>
      </c>
      <c r="B228" s="101"/>
    </row>
    <row r="229" spans="1:2" ht="15.75">
      <c r="A229" s="86" t="s">
        <v>564</v>
      </c>
      <c r="B229" s="101"/>
    </row>
    <row r="230" spans="1:2" ht="15.75">
      <c r="A230" s="86" t="s">
        <v>565</v>
      </c>
      <c r="B230" s="101"/>
    </row>
    <row r="231" spans="1:2" ht="15.75">
      <c r="A231" s="102" t="s">
        <v>566</v>
      </c>
      <c r="B231" s="101">
        <f>B6+B22+B34+B45+B100+B116+B168+B172+B197+B214</f>
        <v>552</v>
      </c>
    </row>
    <row r="232" spans="1:2" ht="15.75">
      <c r="A232" s="103" t="s">
        <v>567</v>
      </c>
      <c r="B232" s="101">
        <f>B233+B236+B237+B238+B239</f>
        <v>0</v>
      </c>
    </row>
    <row r="233" spans="1:2" ht="15.75">
      <c r="A233" s="82" t="s">
        <v>568</v>
      </c>
      <c r="B233" s="101">
        <f>B234+B235</f>
        <v>0</v>
      </c>
    </row>
    <row r="234" spans="1:2" ht="15.75">
      <c r="A234" s="82" t="s">
        <v>569</v>
      </c>
      <c r="B234" s="101"/>
    </row>
    <row r="235" spans="1:2" ht="15.75">
      <c r="A235" s="82" t="s">
        <v>570</v>
      </c>
      <c r="B235" s="101"/>
    </row>
    <row r="236" spans="1:2" ht="15.75">
      <c r="A236" s="82" t="s">
        <v>571</v>
      </c>
      <c r="B236" s="101"/>
    </row>
    <row r="237" spans="1:2" ht="15.75">
      <c r="A237" s="82" t="s">
        <v>572</v>
      </c>
      <c r="B237" s="101"/>
    </row>
    <row r="238" spans="1:2" ht="15.75">
      <c r="A238" s="104" t="s">
        <v>573</v>
      </c>
      <c r="B238" s="101"/>
    </row>
    <row r="239" spans="1:2" ht="15.75">
      <c r="A239" s="104" t="s">
        <v>574</v>
      </c>
      <c r="B239" s="101"/>
    </row>
    <row r="240" spans="1:2" ht="15.75">
      <c r="A240" s="104"/>
      <c r="B240" s="101"/>
    </row>
    <row r="241" spans="1:2" ht="15.75">
      <c r="A241" s="102" t="s">
        <v>575</v>
      </c>
      <c r="B241" s="101">
        <f>B231+B232</f>
        <v>552</v>
      </c>
    </row>
  </sheetData>
  <sheetProtection/>
  <mergeCells count="2">
    <mergeCell ref="A2:B2"/>
    <mergeCell ref="A4:B4"/>
  </mergeCells>
  <printOptions/>
  <pageMargins left="0.75" right="0.75" top="0.98" bottom="0.98" header="0.51" footer="0.51"/>
  <pageSetup horizontalDpi="600" verticalDpi="600" orientation="portrait" paperSize="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2020-03-02T02:11:53Z</cp:lastPrinted>
  <dcterms:created xsi:type="dcterms:W3CDTF">1996-12-17T01:32:42Z</dcterms:created>
  <dcterms:modified xsi:type="dcterms:W3CDTF">2021-06-23T08:05:14Z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I">
    <vt:lpwstr>6BC8A2FB9A90433FB20F6D180FE681E1</vt:lpwstr>
  </property>
</Properties>
</file>