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<sst xmlns="http://schemas.openxmlformats.org/spreadsheetml/2006/main" count="24" uniqueCount="18">
  <si>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2019年度城乡居民社会养老保险市财政缴费补助资金分配表</t>
  </si>
  <si>
    <t>单  位</t>
  </si>
  <si>
    <t>省财政补贴比例</t>
  </si>
  <si>
    <t>市、区财政各补贴比例</t>
  </si>
  <si>
    <t>2019年城乡居民养老保险缴费补助</t>
  </si>
  <si>
    <t>小计</t>
  </si>
  <si>
    <t>一档</t>
  </si>
  <si>
    <t>二档</t>
  </si>
  <si>
    <t>三档</t>
  </si>
  <si>
    <t>享受缴费补助人数</t>
  </si>
  <si>
    <t>金额      （元）</t>
  </si>
  <si>
    <t>补贴人数</t>
  </si>
  <si>
    <t>补贴标准(元)</t>
  </si>
  <si>
    <t>补贴金额（元）</t>
  </si>
  <si>
    <t>双清区</t>
  </si>
  <si>
    <t>大祥区</t>
  </si>
  <si>
    <t>北塔区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</si>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</sst>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  <numFmt numFmtId="178" formatCode="0_);[Red]\(0\)"/>
    <numFmt numFmtId="179" formatCode="#,##0.00_ "/>
  </numFmts>
  <fonts count="22">
    <font>
      <sz val="12"/>
      <name val="宋体"/>
      <family val="0"/>
    </font>
    <font>
      <b/>
      <sz val="16"/>
      <name val="新宋体"/>
      <family val="3"/>
    </font>
    <font>
      <sz val="2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3" fillId="0" borderId="3" applyNumberFormat="0" applyFill="0" applyAlignment="0" applyProtection="0"/>
    <xf numFmtId="0" fontId="8" fillId="7" borderId="0" applyNumberFormat="0" applyBorder="0" applyAlignment="0" applyProtection="0"/>
    <xf numFmtId="0" fontId="4" fillId="0" borderId="4" applyNumberFormat="0" applyFill="0" applyAlignment="0" applyProtection="0"/>
    <xf numFmtId="0" fontId="8" fillId="3" borderId="0" applyNumberFormat="0" applyBorder="0" applyAlignment="0" applyProtection="0"/>
    <xf numFmtId="0" fontId="15" fillId="2" borderId="5" applyNumberFormat="0" applyAlignment="0" applyProtection="0"/>
    <xf numFmtId="0" fontId="16" fillId="2" borderId="1" applyNumberFormat="0" applyAlignment="0" applyProtection="0"/>
    <xf numFmtId="0" fontId="17" fillId="8" borderId="6" applyNumberFormat="0" applyAlignment="0" applyProtection="0"/>
    <xf numFmtId="0" fontId="10" fillId="9" borderId="0" applyNumberFormat="0" applyBorder="0" applyAlignment="0" applyProtection="0"/>
    <xf numFmtId="0" fontId="8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18" fillId="11" borderId="0" applyNumberFormat="0" applyBorder="0" applyAlignment="0" applyProtection="0"/>
    <xf numFmtId="0" fontId="10" fillId="12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8" fillId="16" borderId="0" applyNumberFormat="0" applyBorder="0" applyAlignment="0" applyProtection="0"/>
    <xf numFmtId="0" fontId="1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0" fillId="4" borderId="0" applyNumberFormat="0" applyBorder="0" applyAlignment="0" applyProtection="0"/>
    <xf numFmtId="0" fontId="8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176" fontId="0" fillId="0" borderId="9" xfId="0" applyNumberFormat="1" applyFill="1" applyBorder="1" applyAlignment="1">
      <alignment vertical="center" wrapText="1"/>
    </xf>
    <xf numFmtId="9" fontId="0" fillId="0" borderId="9" xfId="0" applyNumberFormat="1" applyBorder="1" applyAlignment="1">
      <alignment horizontal="center" vertical="center"/>
    </xf>
    <xf numFmtId="9" fontId="0" fillId="0" borderId="9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9" fontId="0" fillId="0" borderId="9" xfId="0" applyNumberFormat="1" applyBorder="1" applyAlignment="1">
      <alignment vertical="center" wrapText="1"/>
    </xf>
    <xf numFmtId="179" fontId="0" fillId="0" borderId="9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9" fontId="0" fillId="0" borderId="9" xfId="0" applyNumberForma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9" xfId="0" applyNumberForma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1">
      <selection activeCell="F11" sqref="F11"/>
    </sheetView>
  </sheetViews>
  <sheetFormatPr defaultColWidth="9.00390625" defaultRowHeight="14.25"/>
  <cols>
    <col min="2" max="2" width="7.00390625" style="0" customWidth="1"/>
    <col min="3" max="3" width="6.625" style="0" customWidth="1"/>
    <col min="4" max="4" width="9.125" style="0" customWidth="1"/>
    <col min="5" max="5" width="12.375" style="0" customWidth="1"/>
    <col min="6" max="6" width="8.25390625" style="0" customWidth="1"/>
    <col min="7" max="7" width="8.125" style="1" customWidth="1"/>
    <col min="8" max="8" width="12.00390625" style="0" customWidth="1"/>
    <col min="9" max="9" width="8.50390625" style="0" customWidth="1"/>
    <col min="10" max="10" width="7.625" style="0" customWidth="1"/>
    <col min="11" max="11" width="9.625" style="0" customWidth="1"/>
    <col min="12" max="12" width="7.00390625" style="0" customWidth="1"/>
    <col min="13" max="13" width="7.50390625" style="0" customWidth="1"/>
    <col min="14" max="14" width="7.75390625" style="0" customWidth="1"/>
  </cols>
  <sheetData>
    <row r="1" spans="1:14" ht="47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25" customHeight="1">
      <c r="A2" s="3"/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</row>
    <row r="3" spans="1:16" ht="42" customHeight="1">
      <c r="A3" s="5" t="s">
        <v>1</v>
      </c>
      <c r="B3" s="6" t="s">
        <v>2</v>
      </c>
      <c r="C3" s="7" t="s">
        <v>3</v>
      </c>
      <c r="D3" s="5" t="s">
        <v>4</v>
      </c>
      <c r="E3" s="5"/>
      <c r="F3" s="5"/>
      <c r="G3" s="5"/>
      <c r="H3" s="5"/>
      <c r="I3" s="5"/>
      <c r="J3" s="5"/>
      <c r="K3" s="5"/>
      <c r="L3" s="5"/>
      <c r="M3" s="5"/>
      <c r="N3" s="5"/>
      <c r="P3" s="29"/>
    </row>
    <row r="4" spans="1:14" ht="42" customHeight="1">
      <c r="A4" s="5"/>
      <c r="B4" s="8"/>
      <c r="C4" s="7"/>
      <c r="D4" s="5" t="s">
        <v>5</v>
      </c>
      <c r="E4" s="5"/>
      <c r="F4" s="5" t="s">
        <v>6</v>
      </c>
      <c r="G4" s="5"/>
      <c r="H4" s="5"/>
      <c r="I4" s="5" t="s">
        <v>7</v>
      </c>
      <c r="J4" s="5"/>
      <c r="K4" s="5"/>
      <c r="L4" s="5" t="s">
        <v>8</v>
      </c>
      <c r="M4" s="5"/>
      <c r="N4" s="5"/>
    </row>
    <row r="5" spans="1:14" ht="42" customHeight="1">
      <c r="A5" s="5"/>
      <c r="B5" s="9"/>
      <c r="C5" s="7"/>
      <c r="D5" s="10" t="s">
        <v>9</v>
      </c>
      <c r="E5" s="11" t="s">
        <v>10</v>
      </c>
      <c r="F5" s="12" t="s">
        <v>11</v>
      </c>
      <c r="G5" s="13" t="s">
        <v>12</v>
      </c>
      <c r="H5" s="10" t="s">
        <v>13</v>
      </c>
      <c r="I5" s="12" t="s">
        <v>11</v>
      </c>
      <c r="J5" s="10" t="s">
        <v>12</v>
      </c>
      <c r="K5" s="10" t="s">
        <v>13</v>
      </c>
      <c r="L5" s="30" t="s">
        <v>11</v>
      </c>
      <c r="M5" s="10" t="s">
        <v>12</v>
      </c>
      <c r="N5" s="10" t="s">
        <v>13</v>
      </c>
    </row>
    <row r="6" spans="1:14" ht="42" customHeight="1">
      <c r="A6" s="5" t="s">
        <v>14</v>
      </c>
      <c r="B6" s="14">
        <v>0.4</v>
      </c>
      <c r="C6" s="15">
        <v>0.3</v>
      </c>
      <c r="D6" s="16">
        <f>F6+I6+L6</f>
        <v>22988</v>
      </c>
      <c r="E6" s="17">
        <f aca="true" t="shared" si="0" ref="E6:E8">SUM(H6+K6+N6)</f>
        <v>216096</v>
      </c>
      <c r="F6" s="18">
        <v>21872</v>
      </c>
      <c r="G6" s="19">
        <v>9</v>
      </c>
      <c r="H6" s="16">
        <f aca="true" t="shared" si="1" ref="H6:H8">SUM(F6*G6)</f>
        <v>196848</v>
      </c>
      <c r="I6" s="16">
        <v>140</v>
      </c>
      <c r="J6" s="16">
        <v>12</v>
      </c>
      <c r="K6" s="16">
        <f aca="true" t="shared" si="2" ref="K6:K8">SUM(I6*J6)</f>
        <v>1680</v>
      </c>
      <c r="L6" s="16">
        <v>976</v>
      </c>
      <c r="M6" s="16">
        <v>18</v>
      </c>
      <c r="N6" s="16">
        <f aca="true" t="shared" si="3" ref="N6:N8">SUM(L6*M6)</f>
        <v>17568</v>
      </c>
    </row>
    <row r="7" spans="1:14" ht="42" customHeight="1">
      <c r="A7" s="5" t="s">
        <v>15</v>
      </c>
      <c r="B7" s="14">
        <v>0.5</v>
      </c>
      <c r="C7" s="20">
        <v>0.25</v>
      </c>
      <c r="D7" s="16">
        <f>F7+I7+L7</f>
        <v>25061</v>
      </c>
      <c r="E7" s="21">
        <f t="shared" si="0"/>
        <v>192162.5</v>
      </c>
      <c r="F7" s="16">
        <v>24461</v>
      </c>
      <c r="G7" s="22">
        <v>7.5</v>
      </c>
      <c r="H7" s="23">
        <f t="shared" si="1"/>
        <v>183457.5</v>
      </c>
      <c r="I7" s="16">
        <v>59</v>
      </c>
      <c r="J7" s="16">
        <v>10</v>
      </c>
      <c r="K7" s="16">
        <f t="shared" si="2"/>
        <v>590</v>
      </c>
      <c r="L7" s="16">
        <v>541</v>
      </c>
      <c r="M7" s="16">
        <v>15</v>
      </c>
      <c r="N7" s="16">
        <f t="shared" si="3"/>
        <v>8115</v>
      </c>
    </row>
    <row r="8" spans="1:14" ht="42" customHeight="1">
      <c r="A8" s="5" t="s">
        <v>16</v>
      </c>
      <c r="B8" s="14">
        <v>0.6</v>
      </c>
      <c r="C8" s="15">
        <v>0.2</v>
      </c>
      <c r="D8" s="16">
        <f>SUM(F8+I8+L8)</f>
        <v>17171</v>
      </c>
      <c r="E8" s="17">
        <f t="shared" si="0"/>
        <v>107212</v>
      </c>
      <c r="F8" s="16">
        <v>16412</v>
      </c>
      <c r="G8" s="19">
        <v>6</v>
      </c>
      <c r="H8" s="16">
        <f t="shared" si="1"/>
        <v>98472</v>
      </c>
      <c r="I8" s="16">
        <v>92</v>
      </c>
      <c r="J8" s="16">
        <v>8</v>
      </c>
      <c r="K8" s="16">
        <f t="shared" si="2"/>
        <v>736</v>
      </c>
      <c r="L8" s="16">
        <v>667</v>
      </c>
      <c r="M8" s="16">
        <v>12</v>
      </c>
      <c r="N8" s="16">
        <f t="shared" si="3"/>
        <v>8004</v>
      </c>
    </row>
    <row r="9" spans="1:14" ht="42" customHeight="1">
      <c r="A9" s="5" t="s">
        <v>17</v>
      </c>
      <c r="B9" s="5"/>
      <c r="C9" s="24"/>
      <c r="D9" s="16">
        <f>SUM(D6:D8)</f>
        <v>65220</v>
      </c>
      <c r="E9" s="21">
        <f>SUM(E6:E8)</f>
        <v>515470.5</v>
      </c>
      <c r="F9" s="16">
        <f>SUM(F6:F8)</f>
        <v>62745</v>
      </c>
      <c r="G9" s="22"/>
      <c r="H9" s="23">
        <f>SUM(H6:H8)</f>
        <v>478777.5</v>
      </c>
      <c r="I9" s="16">
        <f>SUM(I6:I8)</f>
        <v>291</v>
      </c>
      <c r="J9" s="16"/>
      <c r="K9" s="16">
        <f>SUM(K6:K8)</f>
        <v>3006</v>
      </c>
      <c r="L9" s="16">
        <f>SUM(L6:L8)</f>
        <v>2184</v>
      </c>
      <c r="M9" s="16"/>
      <c r="N9" s="16">
        <f>SUM(N6:N8)</f>
        <v>33687</v>
      </c>
    </row>
    <row r="10" spans="1:14" ht="42.75" customHeight="1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9" ht="14.25">
      <c r="A11" s="27"/>
      <c r="B11" s="27"/>
      <c r="C11" s="27"/>
      <c r="D11" s="27"/>
      <c r="E11" s="27"/>
      <c r="F11" s="27"/>
      <c r="G11" s="28"/>
      <c r="H11" s="27"/>
      <c r="I11" s="27"/>
    </row>
    <row r="12" spans="1:9" ht="14.25">
      <c r="A12" s="27"/>
      <c r="B12" s="27"/>
      <c r="C12" s="27"/>
      <c r="D12" s="27"/>
      <c r="E12" s="27"/>
      <c r="F12" s="27"/>
      <c r="G12" s="28"/>
      <c r="H12" s="27"/>
      <c r="I12" s="27"/>
    </row>
  </sheetData>
  <sheetProtection/>
  <mergeCells count="10">
    <mergeCell ref="A1:N1"/>
    <mergeCell ref="D3:N3"/>
    <mergeCell ref="D4:E4"/>
    <mergeCell ref="F4:H4"/>
    <mergeCell ref="I4:K4"/>
    <mergeCell ref="L4:N4"/>
    <mergeCell ref="A10:N10"/>
    <mergeCell ref="A3:A5"/>
    <mergeCell ref="B3:B5"/>
    <mergeCell ref="C3:C5"/>
  </mergeCells>
  <printOptions horizontalCentered="1"/>
  <pageMargins left="0.7513888888888889" right="0.7513888888888889" top="0.9798611111111111" bottom="0.9798611111111111" header="0.5076388888888889" footer="0.50763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情殇</cp:lastModifiedBy>
  <cp:lastPrinted>2018-12-20T07:17:47Z</cp:lastPrinted>
  <dcterms:created xsi:type="dcterms:W3CDTF">2013-03-19T03:06:28Z</dcterms:created>
  <dcterms:modified xsi:type="dcterms:W3CDTF">2021-04-14T07:24:21Z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